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3"/>
  </bookViews>
  <sheets>
    <sheet name="专业学院" sheetId="1" r:id="rId1"/>
    <sheet name="专业学院考核数据明细" sheetId="2" r:id="rId2"/>
    <sheet name="住宿书院" sheetId="3" r:id="rId3"/>
    <sheet name="行政部门" sheetId="4" r:id="rId4"/>
  </sheets>
  <calcPr calcId="144525"/>
</workbook>
</file>

<file path=xl/sharedStrings.xml><?xml version="1.0" encoding="utf-8"?>
<sst xmlns="http://schemas.openxmlformats.org/spreadsheetml/2006/main" count="546" uniqueCount="205">
  <si>
    <t>2019-2020学年专业学院绩效考核排名</t>
  </si>
  <si>
    <t>序号</t>
  </si>
  <si>
    <t>部门</t>
  </si>
  <si>
    <t>部门负责人</t>
  </si>
  <si>
    <t>基础绩效得分</t>
  </si>
  <si>
    <t>排名</t>
  </si>
  <si>
    <t>出现教学事故扣分</t>
  </si>
  <si>
    <t>超额事项</t>
  </si>
  <si>
    <t>超额得分</t>
  </si>
  <si>
    <t>绩效总分</t>
  </si>
  <si>
    <t>总分排名</t>
  </si>
  <si>
    <t>电子信息工程学院</t>
  </si>
  <si>
    <t>沈阳</t>
  </si>
  <si>
    <t>考研超0.44+四级超2.95+学科竞赛超6+科研超额4.67+省校外实践基地8+学科建设50+省级一流课程40+省民办专业资助项目20+新专业10+产教融合项目20</t>
  </si>
  <si>
    <t>商学院</t>
  </si>
  <si>
    <t>高友才</t>
  </si>
  <si>
    <t>考研超1.8+四级超7.21+科研超7.49+学科竞赛超24+学科建设50+省级一流专业20+省级一流课程40+省民办专业资助项目20+省级优秀教学组织3+省校外实践基地8+引进学科带头人3+校外资金支持4+国际交流合作3+省教育教学改革项目立项2个3</t>
  </si>
  <si>
    <t>外语学院</t>
  </si>
  <si>
    <t>申娜娜</t>
  </si>
  <si>
    <t>考研超1.32+四级超5.53+科研超5.28+省级一流课程40+学科竞赛超2+学科建设10+省民办专业资助项目20+省教育教学改革项目立项1个1.5</t>
  </si>
  <si>
    <t>会计学院</t>
  </si>
  <si>
    <t>常法亮</t>
  </si>
  <si>
    <t>考研超2.09+四级超15.8+学科竞赛超7+科研超额7.49+省校外实践基地8+1+X证书制度试点3</t>
  </si>
  <si>
    <t>教育学院</t>
  </si>
  <si>
    <t>刘金平</t>
  </si>
  <si>
    <t>考研超2.99+四级超23.18+学科竞赛超2+科研超额4.02+新专业4</t>
  </si>
  <si>
    <t>马克思主义学院</t>
  </si>
  <si>
    <t>郭学德</t>
  </si>
  <si>
    <r>
      <t>校级重点培育学科10+</t>
    </r>
    <r>
      <rPr>
        <sz val="11"/>
        <rFont val="宋体"/>
        <charset val="134"/>
      </rPr>
      <t>省教育教学改革项目立项1个1.5+超科研0.03</t>
    </r>
  </si>
  <si>
    <t>新闻与传播学院</t>
  </si>
  <si>
    <t>贾士秋</t>
  </si>
  <si>
    <t>考研超5.68+四级超2.58+科研超0.5+学科竞赛超2+校级重点培育学科5+省级一流课程20</t>
  </si>
  <si>
    <t>建筑学院</t>
  </si>
  <si>
    <t>高庆敏</t>
  </si>
  <si>
    <t>考研超4.87+学科竞赛超6+科研超1.9</t>
  </si>
  <si>
    <t>艺术设计学院</t>
  </si>
  <si>
    <t>郭新生</t>
  </si>
  <si>
    <t>考研超3.55+四级超3.29+科研超7.06+学科竞赛超10+省级一流课程20+校级重点学科10</t>
  </si>
  <si>
    <t>体育学院</t>
  </si>
  <si>
    <t>何祖新</t>
  </si>
  <si>
    <t>四级超1.35+科研超1.8+学科竞赛超22+民办品牌专业20+省级学科20</t>
  </si>
  <si>
    <t>国际教育学院</t>
  </si>
  <si>
    <t>王静</t>
  </si>
  <si>
    <r>
      <rPr>
        <sz val="11"/>
        <color rgb="FF000000"/>
        <rFont val="宋体"/>
        <charset val="134"/>
      </rPr>
      <t>科研超0.9+</t>
    </r>
    <r>
      <rPr>
        <sz val="11"/>
        <rFont val="宋体"/>
        <charset val="134"/>
      </rPr>
      <t>留学生招生人数超额完成54</t>
    </r>
  </si>
  <si>
    <t>堪萨斯国际学院</t>
  </si>
  <si>
    <t>王甲林（兼）</t>
  </si>
  <si>
    <t>考研超4+四级超3.97+科研6.7+引进校外资金4</t>
  </si>
  <si>
    <t>护理学院</t>
  </si>
  <si>
    <t>白琴</t>
  </si>
  <si>
    <t>科研超7.5+校级重点学科10+民办品牌专业20+学科竞赛超1</t>
  </si>
  <si>
    <t>法学院</t>
  </si>
  <si>
    <t>宋四辈</t>
  </si>
  <si>
    <t>四级超4.47+校级重点培育5+科研超1.77</t>
  </si>
  <si>
    <t>音乐戏剧学院</t>
  </si>
  <si>
    <t>孙伟国</t>
  </si>
  <si>
    <t>科研超8.6+国际交流合作项目3+省教学成果二等奖15+引进学科带头人3</t>
  </si>
  <si>
    <t>说明：超额事项中考研和四级超额的分值是按照实际提高的百分比予以加分，不影响绩效分配中的奖励；属于个人的超额事项如加分未列入单位的超额事项，避免出现重复计算。</t>
  </si>
  <si>
    <t>2019-2020学年各专业学院绩效基础考核数据明细</t>
  </si>
  <si>
    <t>指标类别</t>
  </si>
  <si>
    <t>考核指标和内容</t>
  </si>
  <si>
    <t>职能管理</t>
  </si>
  <si>
    <t>财务运行评价</t>
  </si>
  <si>
    <t>人事管理评价</t>
  </si>
  <si>
    <t>档案公文管理</t>
  </si>
  <si>
    <t>廉洁自律方案</t>
  </si>
  <si>
    <t>学院共性基础工作</t>
  </si>
  <si>
    <t>考研率</t>
  </si>
  <si>
    <t>—</t>
  </si>
  <si>
    <t>四级通过率</t>
  </si>
  <si>
    <t>教改项目</t>
  </si>
  <si>
    <t>实习基地建设</t>
  </si>
  <si>
    <t>教学秩序</t>
  </si>
  <si>
    <t>毕业论文查重合格率</t>
  </si>
  <si>
    <t>停、调课率</t>
  </si>
  <si>
    <t>科研项目</t>
  </si>
  <si>
    <t>学术论文</t>
  </si>
  <si>
    <t>著作或教材</t>
  </si>
  <si>
    <t>科研成果获奖</t>
  </si>
  <si>
    <t>学术活动</t>
  </si>
  <si>
    <t>本科评估准备</t>
  </si>
  <si>
    <t>就业率提升</t>
  </si>
  <si>
    <t>教学方法改革</t>
  </si>
  <si>
    <t>学院3年的师资发展计划</t>
  </si>
  <si>
    <t>留学生招生数</t>
  </si>
  <si>
    <t>突破创新</t>
  </si>
  <si>
    <t>一流专业申报</t>
  </si>
  <si>
    <t>学科竞赛</t>
  </si>
  <si>
    <t>学科建设</t>
  </si>
  <si>
    <t>研究机构</t>
  </si>
  <si>
    <t>人才培养方案论证</t>
  </si>
  <si>
    <t>专业建设</t>
  </si>
  <si>
    <t>课程建设</t>
  </si>
  <si>
    <t>专业建设与研究机构</t>
  </si>
  <si>
    <t>与书院联动建设</t>
  </si>
  <si>
    <t>法院审判进校园活动</t>
  </si>
  <si>
    <t>学科建设和研究机构</t>
  </si>
  <si>
    <t>对口就业</t>
  </si>
  <si>
    <t>考点申报和专业建设</t>
  </si>
  <si>
    <t>美方开课率和语言考试通过率</t>
  </si>
  <si>
    <t>双学位、单招生按时毕业率</t>
  </si>
  <si>
    <t>双学位评估</t>
  </si>
  <si>
    <t>完成演出任务</t>
  </si>
  <si>
    <t>留学生学位生教学计划更新</t>
  </si>
  <si>
    <t>中美文化交流实践基地</t>
  </si>
  <si>
    <t>国际交流与合作</t>
  </si>
  <si>
    <t>大型活动的组织与筹办</t>
  </si>
  <si>
    <t>合计</t>
  </si>
  <si>
    <t>说明：学术活动、学科竞赛等工作根据各学院的时间安排如因受疫情影响无法完成的，参照所对应的工作要求总数量进行一定比例的折算或扣分。</t>
  </si>
  <si>
    <t>2019-2020学年住宿书院绩效考核排名</t>
  </si>
  <si>
    <t>负责人</t>
  </si>
  <si>
    <t>职能管理得分</t>
  </si>
  <si>
    <t>学生日常管理得分</t>
  </si>
  <si>
    <t>党团建设得分</t>
  </si>
  <si>
    <t>主题特色建设得分</t>
  </si>
  <si>
    <t>育人导师管理</t>
  </si>
  <si>
    <t>纪律扣分</t>
  </si>
  <si>
    <t>超额情况</t>
  </si>
  <si>
    <t>致远住宿书院</t>
  </si>
  <si>
    <t>巩从杰</t>
  </si>
  <si>
    <t>1、考研上线率目标3.4%，完成6.19%，超额2.79%
2、最终就业率目标85%，完成94.43%，超额 9.43%
3、2019年河南省互联网+比赛获省赛三等奖1名（无特等奖）
4、四级一次性通过率目标26.2%，完成33.16%，超额6.96%</t>
  </si>
  <si>
    <t>知行住宿书院</t>
  </si>
  <si>
    <t>李树玲</t>
  </si>
  <si>
    <t>1、考研上线率目标3.8%，完成5.28%，超额1.48%
2、最终就业率目标85%，完成91.68%，超额6.68%
3、2019年河南省互联网+比赛获省赛三等奖1名（无特等奖）
4、对学校发展提出合理化建议被采纳应用：探索辈导师工作暂行办法，完成制度并上报学校，获肯定及推广实施</t>
  </si>
  <si>
    <t>明礼住宿书院</t>
  </si>
  <si>
    <t>张兰花</t>
  </si>
  <si>
    <t>1、考研上线率目标3.3%，完成8.22%，超额4.92%
2、最终就业率目标85%，完成90.32%，超额5.32%
3、"省及以上范围内为学校带来较高社会声誉和重大反响，新闻2项：
（1）明礼住宿书院非遗项目登上学习强国；
（2）明礼住宿书院非遗手工社团参加汉语桥项目被环球网、中国日报、凤凰网、网易新闻、大河网、印像网、商务新媒、国际在线、大豫网、中国侨网、腾讯视频、好看视频、搜狐视频等几十家媒体进行报道。"</t>
  </si>
  <si>
    <t>思齐住宿书院</t>
  </si>
  <si>
    <t>何南峰</t>
  </si>
  <si>
    <t>1、考研上线率目标3.4%，完成4.14%，超额0.74%
2、最终就业率目标85%，完成91.88%，超额 6.88%
3、四级一次性通过率目标23.4%，完成52.86%，超额29.46%</t>
  </si>
  <si>
    <t>至善住宿书院</t>
  </si>
  <si>
    <t>陈卫航</t>
  </si>
  <si>
    <t>1、四级一次性通过率目标26.2%，完成33.61%，超额7.41%
2、最终就业率目标85%，完成94.72%，超额 9.72%
3、2019年“互联网+”河南省选拔赛三等奖1名（无特等奖）</t>
  </si>
  <si>
    <t>寰宇住宿书院</t>
  </si>
  <si>
    <t>杨家卿</t>
  </si>
  <si>
    <t>1、考研上线率目标5.1%，完成16.3%，超额11.2%
2、最终就业率目标85%，完成92.92%，超额 7.92%
3、2019年河南省互联网+比赛获省赛二等奖1名（无特等奖）
4、四级一次性通过率目标23.4%，完成37.5%，超额14.19%</t>
  </si>
  <si>
    <t>博雅住宿书院</t>
  </si>
  <si>
    <t>朱耀先</t>
  </si>
  <si>
    <t>1、考研上线率目标4.3%，完成7.59%，超额3.29%
2、最终就业率目标85%，完成91.98%，超额 6.98%</t>
  </si>
  <si>
    <t>博艺住宿书院</t>
  </si>
  <si>
    <t>段冬冬</t>
  </si>
  <si>
    <t>1、考研上线率目标4.5%，完成4.83%，超额0.33%
2、最终就业率目标85%，完成90.45%，超额 5.45%</t>
  </si>
  <si>
    <t>2019-2020学年行政部门绩效考核数据排名</t>
  </si>
  <si>
    <t>档案、公文报送</t>
  </si>
  <si>
    <t>廉洁自律工作</t>
  </si>
  <si>
    <t>考核指标得分</t>
  </si>
  <si>
    <t>说明</t>
  </si>
  <si>
    <t>组织统战部</t>
  </si>
  <si>
    <t>罗鸿群</t>
  </si>
  <si>
    <t>学务处</t>
  </si>
  <si>
    <t>楚金金</t>
  </si>
  <si>
    <t>财务资产处</t>
  </si>
  <si>
    <t>朱琳</t>
  </si>
  <si>
    <t>监察审计处</t>
  </si>
  <si>
    <t>魏秀丽</t>
  </si>
  <si>
    <t>宣传部</t>
  </si>
  <si>
    <t>王秋红</t>
  </si>
  <si>
    <r>
      <rPr>
        <sz val="11"/>
        <color theme="1"/>
        <rFont val="宋体"/>
        <charset val="134"/>
        <scheme val="minor"/>
      </rPr>
      <t xml:space="preserve">1、未邀请列举媒体到校参加座谈，邀请其他媒体到校抵扣，扣1分；
</t>
    </r>
    <r>
      <rPr>
        <sz val="11"/>
        <rFont val="宋体"/>
        <charset val="134"/>
        <scheme val="minor"/>
      </rPr>
      <t>2、受疫情影响，未能联合媒体、政府、企业参与大型社会活动，使有影响力的活动落地西亚斯，扣0.5分；</t>
    </r>
  </si>
  <si>
    <t>人力资源处</t>
  </si>
  <si>
    <t>孙铭浩</t>
  </si>
  <si>
    <t>1、未按计划完成重点人才引进，扣1分；
2、缺少人事档案自查支撑材料，扣1分；</t>
  </si>
  <si>
    <t>党委办公室</t>
  </si>
  <si>
    <t>任应斌</t>
  </si>
  <si>
    <t xml:space="preserve">提供的维稳工作方案时间是19年3月4日，非本学年考核范围内，扣2分；
</t>
  </si>
  <si>
    <t>信息管理中心</t>
  </si>
  <si>
    <t>丁新豫</t>
  </si>
  <si>
    <t xml:space="preserve">核心网络建设仅完成立项，扣2分；
</t>
  </si>
  <si>
    <t>保卫处</t>
  </si>
  <si>
    <t>唐勇</t>
  </si>
  <si>
    <t>1、缺少消防联络员培训记录扣1分；
2、受疫情影响，本学年未完成预防系统基础建设，扣0.5分；方案无校领导批示扣1分。</t>
  </si>
  <si>
    <t>图书馆</t>
  </si>
  <si>
    <t>荣红涛</t>
  </si>
  <si>
    <t xml:space="preserve">1、受疫情影响，图书采购尚未招标，扣0.5分；
2、主题特色馆藏2中未完成，扣0.5分（考虑疫情，折合计分）；
3、受疫情影响，文献检索讲座少3场，扣0.5分（考虑疫情，折合计分）；
4、申报并获批校级科研项目少2项，扣2分。
</t>
  </si>
  <si>
    <t>学校办公室</t>
  </si>
  <si>
    <t>秦楠</t>
  </si>
  <si>
    <r>
      <rPr>
        <sz val="11"/>
        <color theme="1"/>
        <rFont val="宋体"/>
        <charset val="134"/>
        <scheme val="minor"/>
      </rPr>
      <t xml:space="preserve">1、大屏幕运营收入0元，考虑疫情影响，扣3分；
2、车队满意度低2.2个百分点，扣0.22；
</t>
    </r>
    <r>
      <rPr>
        <sz val="11"/>
        <rFont val="宋体"/>
        <charset val="134"/>
        <scheme val="minor"/>
      </rPr>
      <t>3、校友峰会少2场，各地校友会活动少4场，校友讲座少5场，未提供参与人次、返校班级或团队、接待校友数量以及校友接待服务满意度测评数据，考虑疫情影响，折合扣2分</t>
    </r>
  </si>
  <si>
    <t>校工会</t>
  </si>
  <si>
    <t>张儒</t>
  </si>
  <si>
    <t xml:space="preserve">
1、未在oa进行教职工维权申诉办法、途径、流程进行公示，考虑疫情影响，扣1.5分；
2、受疫情影响，教工之家接待人次少5536人次，考虑疫情，按半年4000记，扣0.38分；
3、文体培训少2场，新建教职工社团少1个，受疫情影响，扣1.5分；
4、外部资金筹措39998元，考虑疫情，按半年5万元记，扣1分；
5、西亚斯文化建设两场座谈未举行，考虑疫情影响，扣1分；
</t>
  </si>
  <si>
    <t>招生办公室</t>
  </si>
  <si>
    <t>朱红强</t>
  </si>
  <si>
    <t>1、招生人员工作开展规范，无违规招生行为，去年部门员工被举报违规招生扣5分。
2、参加10场中学及专科学校招生现场咨询（说明）会；举办9场，少1场，扣0.5分</t>
  </si>
  <si>
    <t>教务科研处</t>
  </si>
  <si>
    <t>王季方</t>
  </si>
  <si>
    <t xml:space="preserve">1、因信息泄露影响教学运行，扣2分；
2、教学文件汇编未成册，扣2分；
3、辅修专业建设方案未提供，扣1分；
4、知行合一教学法推广实施未完成扣1分；
</t>
  </si>
  <si>
    <t>国际交流处</t>
  </si>
  <si>
    <t>岳军亮</t>
  </si>
  <si>
    <r>
      <rPr>
        <sz val="11"/>
        <color theme="1"/>
        <rFont val="宋体"/>
        <charset val="134"/>
        <scheme val="minor"/>
      </rPr>
      <t xml:space="preserve">
1、留学生招生5名，考虑疫情影响，扣2分；
</t>
    </r>
    <r>
      <rPr>
        <sz val="11"/>
        <rFont val="宋体"/>
        <charset val="134"/>
        <scheme val="minor"/>
      </rPr>
      <t>2、受疫情影响，中外教师联谊少一场，扣1分；</t>
    </r>
    <r>
      <rPr>
        <sz val="11"/>
        <color theme="1"/>
        <rFont val="宋体"/>
        <charset val="134"/>
        <scheme val="minor"/>
      </rPr>
      <t xml:space="preserve">
3、外教聘任20名，均未到岗，考虑疫情影响，酌情扣2分；
</t>
    </r>
  </si>
  <si>
    <t>校团委</t>
  </si>
  <si>
    <t>丁一</t>
  </si>
  <si>
    <t xml:space="preserve">1、未完成建立2个团学干部素质拓展基地工作扣3分。
2、团员工作站（室）建设工作及团员活动工作未完成扣5分。
</t>
  </si>
  <si>
    <t>后勤基建处</t>
  </si>
  <si>
    <t>丁功慈</t>
  </si>
  <si>
    <r>
      <rPr>
        <sz val="11"/>
        <color theme="1"/>
        <rFont val="宋体"/>
        <charset val="134"/>
        <scheme val="minor"/>
      </rPr>
      <t xml:space="preserve">1、出现25家商户拖欠房租现象，考虑疫情影响，折合扣2分；
2、因学校规划发展需要，需重新设计，2019.11.20前未完成，新设计也未提供，扣3分；
</t>
    </r>
    <r>
      <rPr>
        <sz val="11"/>
        <rFont val="宋体"/>
        <charset val="134"/>
        <scheme val="minor"/>
      </rPr>
      <t>3、场馆收入未能实现收支平衡，考虑疫情影响，扣1分；
4、监察受理食品卫生投诉一起，扣1分；
5、商业管理中心未能实现创收10万，商铺租用率低于90%，考虑疫情影响，扣1分；</t>
    </r>
    <r>
      <rPr>
        <sz val="11"/>
        <color theme="1"/>
        <rFont val="宋体"/>
        <charset val="134"/>
        <scheme val="minor"/>
      </rPr>
      <t xml:space="preserve">
6、宾馆升级改造未按计划实施，考虑疫情影响扣0.5分。
</t>
    </r>
  </si>
  <si>
    <t>继续教育学院</t>
  </si>
  <si>
    <t>杜轶斐</t>
  </si>
  <si>
    <t xml:space="preserve">1、企业级党政机关培训班干部培训共11期，受疫情影响少14期，考虑疫情影响，折合扣1.5分。
2、因转设更名，备案名字不一致，郑大远程教育招生少34人，折合扣3.4分。
3、引进项目少一个，考虑疫情影响，折合扣0.5分。
4、教育资源整合利用分析报告无领导批示扣1分。
5、新媒体信息发布少5条，转发量超过500的少10条，折合扣4分。
</t>
  </si>
  <si>
    <t>采购合同管理中心</t>
  </si>
  <si>
    <t>陈述</t>
  </si>
  <si>
    <t xml:space="preserve">1、采购平台未上线，扣5分；
2、采购机制改革之物料类采购权限下放，提供的支撑材料是2018年11月的oa通知，不在考核范围内，扣5分；
</t>
  </si>
  <si>
    <t>就业创业处</t>
  </si>
  <si>
    <t>肖瑞真</t>
  </si>
  <si>
    <t>1、受疫情影响未能完成征兵工作，指标84，完成76个，扣2分，折合后扣4.09。
2、毕业生初次就业率未达标，扣1分，折合后扣2.05分。
3、受疫情影响大型招聘会线下1次，线上5次，但线上规模均未达标，扣1分，折合后扣2.02分。
4、未完成建立网上查询预约办理毕业生档案和就业报到证系统工作，扣2分，折合后扣4.1分。</t>
  </si>
  <si>
    <t>创新创业学院</t>
  </si>
  <si>
    <t>——</t>
  </si>
  <si>
    <t>1、受疫情影响未能完成组织创业项目路演工作，且通过路演完成入孵项目数量不够，扣1分，折合后扣2分。
2、拿到1万元以上扶持资金项目未完成扣2分，折合后扣3.92分。
3、受疫情影响未能展开已孵创业项目管理工作扣2分，折合后扣3.92分。
4、创新创业培训班“凤麟班”培训后，实际创业人数未达标，扣2分，折合后扣3.92分。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</si>
</sst>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6">
    <font>
      <sz val="11"/>
      <color theme="1"/>
      <name val="宋体"/>
      <charset val="134"/>
      <scheme val="minor"/>
    </font>
    <font>
      <sz val="16"/>
      <color theme="1"/>
      <name val="宋体"/>
      <charset val="134"/>
      <scheme val="minor"/>
    </font>
    <font>
      <b/>
      <sz val="11"/>
      <color indexed="8"/>
      <name val="宋体"/>
      <charset val="134"/>
    </font>
    <font>
      <sz val="11"/>
      <color indexed="8"/>
      <name val="宋体"/>
      <charset val="134"/>
    </font>
    <font>
      <sz val="11"/>
      <color rgb="FF000000"/>
      <name val="宋体"/>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name val="宋体"/>
      <charset val="134"/>
      <scheme val="minor"/>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1" borderId="0" applyNumberFormat="0" applyBorder="0" applyAlignment="0" applyProtection="0">
      <alignment vertical="center"/>
    </xf>
    <xf numFmtId="0" fontId="11"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0" applyNumberFormat="0" applyFont="0" applyAlignment="0" applyProtection="0">
      <alignment vertical="center"/>
    </xf>
    <xf numFmtId="0" fontId="5" fillId="18"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13" applyNumberFormat="0" applyFill="0" applyAlignment="0" applyProtection="0">
      <alignment vertical="center"/>
    </xf>
    <xf numFmtId="0" fontId="16" fillId="0" borderId="13" applyNumberFormat="0" applyFill="0" applyAlignment="0" applyProtection="0">
      <alignment vertical="center"/>
    </xf>
    <xf numFmtId="0" fontId="5" fillId="15" borderId="0" applyNumberFormat="0" applyBorder="0" applyAlignment="0" applyProtection="0">
      <alignment vertical="center"/>
    </xf>
    <xf numFmtId="0" fontId="9" fillId="0" borderId="11" applyNumberFormat="0" applyFill="0" applyAlignment="0" applyProtection="0">
      <alignment vertical="center"/>
    </xf>
    <xf numFmtId="0" fontId="5" fillId="12" borderId="0" applyNumberFormat="0" applyBorder="0" applyAlignment="0" applyProtection="0">
      <alignment vertical="center"/>
    </xf>
    <xf numFmtId="0" fontId="7" fillId="6" borderId="9" applyNumberFormat="0" applyAlignment="0" applyProtection="0">
      <alignment vertical="center"/>
    </xf>
    <xf numFmtId="0" fontId="21" fillId="6" borderId="12" applyNumberFormat="0" applyAlignment="0" applyProtection="0">
      <alignment vertical="center"/>
    </xf>
    <xf numFmtId="0" fontId="23" fillId="23" borderId="16" applyNumberFormat="0" applyAlignment="0" applyProtection="0">
      <alignment vertical="center"/>
    </xf>
    <xf numFmtId="0" fontId="6" fillId="5" borderId="0" applyNumberFormat="0" applyBorder="0" applyAlignment="0" applyProtection="0">
      <alignment vertical="center"/>
    </xf>
    <xf numFmtId="0" fontId="5" fillId="25" borderId="0" applyNumberFormat="0" applyBorder="0" applyAlignment="0" applyProtection="0">
      <alignment vertical="center"/>
    </xf>
    <xf numFmtId="0" fontId="22" fillId="0" borderId="15" applyNumberFormat="0" applyFill="0" applyAlignment="0" applyProtection="0">
      <alignment vertical="center"/>
    </xf>
    <xf numFmtId="0" fontId="15" fillId="0" borderId="14" applyNumberFormat="0" applyFill="0" applyAlignment="0" applyProtection="0">
      <alignment vertical="center"/>
    </xf>
    <xf numFmtId="0" fontId="17" fillId="19" borderId="0" applyNumberFormat="0" applyBorder="0" applyAlignment="0" applyProtection="0">
      <alignment vertical="center"/>
    </xf>
    <xf numFmtId="0" fontId="20" fillId="21" borderId="0" applyNumberFormat="0" applyBorder="0" applyAlignment="0" applyProtection="0">
      <alignment vertical="center"/>
    </xf>
    <xf numFmtId="0" fontId="6" fillId="4" borderId="0" applyNumberFormat="0" applyBorder="0" applyAlignment="0" applyProtection="0">
      <alignment vertical="center"/>
    </xf>
    <xf numFmtId="0" fontId="5" fillId="14"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17" borderId="0" applyNumberFormat="0" applyBorder="0" applyAlignment="0" applyProtection="0">
      <alignment vertical="center"/>
    </xf>
    <xf numFmtId="0" fontId="6" fillId="26"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5" fillId="31" borderId="0" applyNumberFormat="0" applyBorder="0" applyAlignment="0" applyProtection="0">
      <alignment vertical="center"/>
    </xf>
    <xf numFmtId="0" fontId="6" fillId="33" borderId="0" applyNumberFormat="0" applyBorder="0" applyAlignment="0" applyProtection="0">
      <alignment vertical="center"/>
    </xf>
    <xf numFmtId="0" fontId="5" fillId="16" borderId="0" applyNumberFormat="0" applyBorder="0" applyAlignment="0" applyProtection="0">
      <alignment vertical="center"/>
    </xf>
    <xf numFmtId="0" fontId="5" fillId="32" borderId="0" applyNumberFormat="0" applyBorder="0" applyAlignment="0" applyProtection="0">
      <alignment vertical="center"/>
    </xf>
    <xf numFmtId="0" fontId="6" fillId="30" borderId="0" applyNumberFormat="0" applyBorder="0" applyAlignment="0" applyProtection="0">
      <alignment vertical="center"/>
    </xf>
    <xf numFmtId="0" fontId="5" fillId="3" borderId="0" applyNumberFormat="0" applyBorder="0" applyAlignment="0" applyProtection="0">
      <alignment vertical="center"/>
    </xf>
  </cellStyleXfs>
  <cellXfs count="28">
    <xf numFmtId="0" fontId="0" fillId="0" borderId="0" xfId="0">
      <alignment vertical="center"/>
    </xf>
    <xf numFmtId="0" fontId="1" fillId="0" borderId="1" xfId="0" applyFont="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2" fillId="0" borderId="1" xfId="0" applyNumberFormat="1" applyFont="1" applyFill="1" applyBorder="1" applyAlignment="1" applyProtection="1">
      <alignment horizontal="center" vertical="center"/>
    </xf>
    <xf numFmtId="0" fontId="0" fillId="0" borderId="1" xfId="0" applyFont="1" applyBorder="1" applyAlignment="1">
      <alignment horizontal="center" vertical="center"/>
    </xf>
    <xf numFmtId="0" fontId="3" fillId="2" borderId="1" xfId="0" applyNumberFormat="1" applyFont="1" applyFill="1" applyBorder="1" applyAlignment="1" applyProtection="1">
      <alignment horizontal="center" vertical="center" wrapText="1"/>
    </xf>
    <xf numFmtId="0" fontId="0" fillId="0" borderId="1" xfId="0" applyFont="1" applyBorder="1" applyAlignment="1">
      <alignment horizontal="left" vertical="center"/>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center" vertical="center" wrapText="1"/>
    </xf>
    <xf numFmtId="0" fontId="0" fillId="0" borderId="1" xfId="0" applyFont="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3" fillId="0" borderId="6" xfId="0" applyNumberFormat="1" applyFont="1" applyFill="1" applyBorder="1" applyAlignment="1" applyProtection="1">
      <alignment horizontal="center" vertical="center" wrapText="1"/>
    </xf>
    <xf numFmtId="0" fontId="0" fillId="0" borderId="1" xfId="0" applyBorder="1" applyAlignment="1">
      <alignment horizontal="center" vertical="center"/>
    </xf>
    <xf numFmtId="176" fontId="3" fillId="0" borderId="1" xfId="0" applyNumberFormat="1" applyFont="1" applyFill="1" applyBorder="1" applyAlignment="1" applyProtection="1">
      <alignment horizontal="center" vertical="center" wrapText="1"/>
    </xf>
    <xf numFmtId="0" fontId="0" fillId="0" borderId="0" xfId="0" applyAlignment="1">
      <alignment vertical="center" wrapText="1"/>
    </xf>
    <xf numFmtId="0" fontId="2" fillId="0" borderId="7"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3" fillId="0" borderId="8" xfId="0" applyNumberFormat="1" applyFont="1" applyFill="1" applyBorder="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opLeftCell="A5" workbookViewId="0">
      <selection activeCell="I9" sqref="I9"/>
    </sheetView>
  </sheetViews>
  <sheetFormatPr defaultColWidth="9" defaultRowHeight="13.5"/>
  <cols>
    <col min="1" max="1" width="5.375" customWidth="1"/>
    <col min="2" max="2" width="12.375" style="22" customWidth="1"/>
    <col min="3" max="3" width="13.875" customWidth="1"/>
    <col min="4" max="4" width="13.375" customWidth="1"/>
    <col min="5" max="5" width="4.875" customWidth="1"/>
    <col min="6" max="6" width="17.625" customWidth="1"/>
    <col min="7" max="7" width="45.375" customWidth="1"/>
    <col min="8" max="9" width="9.125" customWidth="1"/>
    <col min="10" max="10" width="7" customWidth="1"/>
  </cols>
  <sheetData>
    <row r="1" ht="36" customHeight="1" spans="1:10">
      <c r="A1" s="1" t="s">
        <v>0</v>
      </c>
      <c r="B1" s="1"/>
      <c r="C1" s="1"/>
      <c r="D1" s="1"/>
      <c r="E1" s="1"/>
      <c r="F1" s="1"/>
      <c r="G1" s="1"/>
      <c r="H1" s="1"/>
      <c r="I1" s="1"/>
      <c r="J1" s="1"/>
    </row>
    <row r="2" ht="32" customHeight="1" spans="1:10">
      <c r="A2" s="23" t="s">
        <v>1</v>
      </c>
      <c r="B2" s="23" t="s">
        <v>2</v>
      </c>
      <c r="C2" s="23" t="s">
        <v>3</v>
      </c>
      <c r="D2" s="23" t="s">
        <v>4</v>
      </c>
      <c r="E2" s="23" t="s">
        <v>5</v>
      </c>
      <c r="F2" s="23" t="s">
        <v>6</v>
      </c>
      <c r="G2" s="23" t="s">
        <v>7</v>
      </c>
      <c r="H2" s="23" t="s">
        <v>8</v>
      </c>
      <c r="I2" s="23" t="s">
        <v>9</v>
      </c>
      <c r="J2" s="23" t="s">
        <v>10</v>
      </c>
    </row>
    <row r="3" ht="69" customHeight="1" spans="1:10">
      <c r="A3" s="3">
        <v>1</v>
      </c>
      <c r="B3" s="3" t="s">
        <v>11</v>
      </c>
      <c r="C3" s="3" t="s">
        <v>12</v>
      </c>
      <c r="D3" s="3">
        <v>99.52</v>
      </c>
      <c r="E3" s="3">
        <v>1</v>
      </c>
      <c r="F3" s="3">
        <v>0</v>
      </c>
      <c r="G3" s="3" t="s">
        <v>13</v>
      </c>
      <c r="H3" s="3">
        <v>162.06</v>
      </c>
      <c r="I3" s="3">
        <f t="shared" ref="I3:I10" si="0">D3-F3+H3</f>
        <v>261.58</v>
      </c>
      <c r="J3" s="3">
        <v>2</v>
      </c>
    </row>
    <row r="4" ht="103" customHeight="1" spans="1:10">
      <c r="A4" s="3">
        <v>2</v>
      </c>
      <c r="B4" s="15" t="s">
        <v>14</v>
      </c>
      <c r="C4" s="3" t="s">
        <v>15</v>
      </c>
      <c r="D4" s="3">
        <v>98.95</v>
      </c>
      <c r="E4" s="3">
        <v>2</v>
      </c>
      <c r="F4" s="3">
        <v>0</v>
      </c>
      <c r="G4" s="3" t="s">
        <v>16</v>
      </c>
      <c r="H4" s="3">
        <v>194.49</v>
      </c>
      <c r="I4" s="3">
        <f t="shared" si="0"/>
        <v>293.44</v>
      </c>
      <c r="J4" s="3">
        <v>1</v>
      </c>
    </row>
    <row r="5" ht="56" customHeight="1" spans="1:10">
      <c r="A5" s="3">
        <v>3</v>
      </c>
      <c r="B5" s="3" t="s">
        <v>17</v>
      </c>
      <c r="C5" s="3" t="s">
        <v>18</v>
      </c>
      <c r="D5" s="3">
        <v>97.96</v>
      </c>
      <c r="E5" s="3">
        <v>3</v>
      </c>
      <c r="F5" s="3">
        <v>4</v>
      </c>
      <c r="G5" s="3" t="s">
        <v>19</v>
      </c>
      <c r="H5" s="3">
        <v>85.63</v>
      </c>
      <c r="I5" s="3">
        <f t="shared" si="0"/>
        <v>179.59</v>
      </c>
      <c r="J5" s="3">
        <v>3</v>
      </c>
    </row>
    <row r="6" ht="39" customHeight="1" spans="1:10">
      <c r="A6" s="3">
        <v>4</v>
      </c>
      <c r="B6" s="3" t="s">
        <v>20</v>
      </c>
      <c r="C6" s="3" t="s">
        <v>21</v>
      </c>
      <c r="D6" s="3">
        <v>97.72</v>
      </c>
      <c r="E6" s="3">
        <v>4</v>
      </c>
      <c r="F6" s="3">
        <v>3</v>
      </c>
      <c r="G6" s="3" t="s">
        <v>22</v>
      </c>
      <c r="H6" s="3">
        <v>29.16</v>
      </c>
      <c r="I6" s="3">
        <f t="shared" si="0"/>
        <v>123.88</v>
      </c>
      <c r="J6" s="3">
        <v>10</v>
      </c>
    </row>
    <row r="7" ht="40" customHeight="1" spans="1:10">
      <c r="A7" s="3">
        <v>5</v>
      </c>
      <c r="B7" s="3" t="s">
        <v>23</v>
      </c>
      <c r="C7" s="3" t="s">
        <v>24</v>
      </c>
      <c r="D7" s="3">
        <v>97.7</v>
      </c>
      <c r="E7" s="3">
        <v>5</v>
      </c>
      <c r="F7" s="24">
        <v>1</v>
      </c>
      <c r="G7" s="3" t="s">
        <v>25</v>
      </c>
      <c r="H7" s="3">
        <v>36.19</v>
      </c>
      <c r="I7" s="3">
        <f t="shared" si="0"/>
        <v>132.89</v>
      </c>
      <c r="J7" s="3">
        <v>8</v>
      </c>
    </row>
    <row r="8" ht="37" customHeight="1" spans="1:10">
      <c r="A8" s="3">
        <v>6</v>
      </c>
      <c r="B8" s="3" t="s">
        <v>26</v>
      </c>
      <c r="C8" s="3" t="s">
        <v>27</v>
      </c>
      <c r="D8" s="3">
        <v>97.4</v>
      </c>
      <c r="E8" s="3">
        <v>6</v>
      </c>
      <c r="F8" s="3">
        <v>0</v>
      </c>
      <c r="G8" s="24" t="s">
        <v>28</v>
      </c>
      <c r="H8" s="3">
        <v>11.53</v>
      </c>
      <c r="I8" s="3">
        <f>D8-F8+H8</f>
        <v>108.93</v>
      </c>
      <c r="J8" s="3">
        <v>12</v>
      </c>
    </row>
    <row r="9" ht="37" customHeight="1" spans="1:10">
      <c r="A9" s="3">
        <v>7</v>
      </c>
      <c r="B9" s="3" t="s">
        <v>29</v>
      </c>
      <c r="C9" s="3" t="s">
        <v>30</v>
      </c>
      <c r="D9" s="3">
        <v>97.19</v>
      </c>
      <c r="E9" s="3">
        <v>7</v>
      </c>
      <c r="F9" s="3">
        <v>0</v>
      </c>
      <c r="G9" s="3" t="s">
        <v>31</v>
      </c>
      <c r="H9" s="3">
        <v>35.76</v>
      </c>
      <c r="I9" s="3">
        <f t="shared" si="0"/>
        <v>132.95</v>
      </c>
      <c r="J9" s="3">
        <v>7</v>
      </c>
    </row>
    <row r="10" ht="36" customHeight="1" spans="1:10">
      <c r="A10" s="3">
        <v>8</v>
      </c>
      <c r="B10" s="3" t="s">
        <v>32</v>
      </c>
      <c r="C10" s="3" t="s">
        <v>33</v>
      </c>
      <c r="D10" s="3">
        <v>95.11</v>
      </c>
      <c r="E10" s="3">
        <v>8</v>
      </c>
      <c r="F10" s="3">
        <v>0</v>
      </c>
      <c r="G10" s="3" t="s">
        <v>34</v>
      </c>
      <c r="H10" s="3">
        <v>12.77</v>
      </c>
      <c r="I10" s="3">
        <f t="shared" si="0"/>
        <v>107.88</v>
      </c>
      <c r="J10" s="3">
        <v>14</v>
      </c>
    </row>
    <row r="11" ht="43" customHeight="1" spans="1:10">
      <c r="A11" s="3">
        <v>9</v>
      </c>
      <c r="B11" s="3" t="s">
        <v>35</v>
      </c>
      <c r="C11" s="3" t="s">
        <v>36</v>
      </c>
      <c r="D11" s="3">
        <v>94.59</v>
      </c>
      <c r="E11" s="3">
        <v>9</v>
      </c>
      <c r="F11" s="3">
        <v>0</v>
      </c>
      <c r="G11" s="3" t="s">
        <v>37</v>
      </c>
      <c r="H11" s="3">
        <v>53.9</v>
      </c>
      <c r="I11" s="3">
        <f t="shared" ref="I11:I17" si="1">D11-F11+H11</f>
        <v>148.49</v>
      </c>
      <c r="J11" s="3">
        <v>5</v>
      </c>
    </row>
    <row r="12" ht="45" customHeight="1" spans="1:10">
      <c r="A12" s="3">
        <v>10</v>
      </c>
      <c r="B12" s="3" t="s">
        <v>38</v>
      </c>
      <c r="C12" s="3" t="s">
        <v>39</v>
      </c>
      <c r="D12" s="3">
        <v>93.41</v>
      </c>
      <c r="E12" s="3">
        <v>10</v>
      </c>
      <c r="F12" s="3">
        <v>0</v>
      </c>
      <c r="G12" s="3" t="s">
        <v>40</v>
      </c>
      <c r="H12" s="3">
        <v>65.15</v>
      </c>
      <c r="I12" s="3">
        <f t="shared" si="1"/>
        <v>158.56</v>
      </c>
      <c r="J12" s="3">
        <v>4</v>
      </c>
    </row>
    <row r="13" ht="45" customHeight="1" spans="1:10">
      <c r="A13" s="3">
        <v>11</v>
      </c>
      <c r="B13" s="3" t="s">
        <v>41</v>
      </c>
      <c r="C13" s="3" t="s">
        <v>42</v>
      </c>
      <c r="D13" s="3">
        <v>93.04</v>
      </c>
      <c r="E13" s="3">
        <v>11</v>
      </c>
      <c r="F13" s="3">
        <v>0</v>
      </c>
      <c r="G13" s="24" t="s">
        <v>43</v>
      </c>
      <c r="H13" s="3">
        <v>54.9</v>
      </c>
      <c r="I13" s="3">
        <f t="shared" si="1"/>
        <v>147.94</v>
      </c>
      <c r="J13" s="3">
        <v>6</v>
      </c>
    </row>
    <row r="14" ht="33" customHeight="1" spans="1:10">
      <c r="A14" s="3">
        <v>12</v>
      </c>
      <c r="B14" s="3" t="s">
        <v>44</v>
      </c>
      <c r="C14" s="3" t="s">
        <v>45</v>
      </c>
      <c r="D14" s="3">
        <v>90.27</v>
      </c>
      <c r="E14" s="3">
        <v>12</v>
      </c>
      <c r="F14" s="3">
        <v>0</v>
      </c>
      <c r="G14" s="3" t="s">
        <v>46</v>
      </c>
      <c r="H14" s="3">
        <v>18.67</v>
      </c>
      <c r="I14" s="3">
        <f t="shared" si="1"/>
        <v>108.94</v>
      </c>
      <c r="J14" s="3">
        <v>11</v>
      </c>
    </row>
    <row r="15" ht="35" customHeight="1" spans="1:10">
      <c r="A15" s="3">
        <v>13</v>
      </c>
      <c r="B15" s="3" t="s">
        <v>47</v>
      </c>
      <c r="C15" s="3" t="s">
        <v>48</v>
      </c>
      <c r="D15" s="3">
        <v>86.77</v>
      </c>
      <c r="E15" s="3">
        <v>13</v>
      </c>
      <c r="F15" s="3">
        <v>0</v>
      </c>
      <c r="G15" s="3" t="s">
        <v>49</v>
      </c>
      <c r="H15" s="3">
        <v>38.5</v>
      </c>
      <c r="I15" s="3">
        <f t="shared" si="1"/>
        <v>125.27</v>
      </c>
      <c r="J15" s="3">
        <v>9</v>
      </c>
    </row>
    <row r="16" ht="35" customHeight="1" spans="1:10">
      <c r="A16" s="3">
        <v>14</v>
      </c>
      <c r="B16" s="3" t="s">
        <v>50</v>
      </c>
      <c r="C16" s="3" t="s">
        <v>51</v>
      </c>
      <c r="D16" s="3">
        <v>82.26</v>
      </c>
      <c r="E16" s="3">
        <v>14</v>
      </c>
      <c r="F16" s="3">
        <v>6</v>
      </c>
      <c r="G16" s="3" t="s">
        <v>52</v>
      </c>
      <c r="H16" s="3">
        <v>11.24</v>
      </c>
      <c r="I16" s="3">
        <f t="shared" si="1"/>
        <v>87.5</v>
      </c>
      <c r="J16" s="3">
        <v>15</v>
      </c>
    </row>
    <row r="17" ht="38" customHeight="1" spans="1:10">
      <c r="A17" s="3">
        <v>15</v>
      </c>
      <c r="B17" s="3" t="s">
        <v>53</v>
      </c>
      <c r="C17" s="3" t="s">
        <v>54</v>
      </c>
      <c r="D17" s="3">
        <v>78.35</v>
      </c>
      <c r="E17" s="3">
        <v>15</v>
      </c>
      <c r="F17" s="3">
        <v>0</v>
      </c>
      <c r="G17" s="24" t="s">
        <v>55</v>
      </c>
      <c r="H17" s="24">
        <v>29.6</v>
      </c>
      <c r="I17" s="3">
        <f t="shared" si="1"/>
        <v>107.95</v>
      </c>
      <c r="J17" s="3">
        <v>13</v>
      </c>
    </row>
    <row r="18" ht="49" customHeight="1" spans="1:10">
      <c r="A18" s="25" t="s">
        <v>56</v>
      </c>
      <c r="B18" s="26"/>
      <c r="C18" s="26"/>
      <c r="D18" s="26"/>
      <c r="E18" s="26"/>
      <c r="F18" s="26"/>
      <c r="G18" s="26"/>
      <c r="H18" s="26"/>
      <c r="I18" s="26"/>
      <c r="J18" s="27"/>
    </row>
  </sheetData>
  <sortState ref="B3:L17">
    <sortCondition ref="I3:I17" descending="1"/>
  </sortState>
  <mergeCells count="2">
    <mergeCell ref="A1:J1"/>
    <mergeCell ref="A18:J18"/>
  </mergeCells>
  <pageMargins left="0.708661417322835" right="0.708661417322835" top="0.748031496062992" bottom="0.748031496062992"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6"/>
  <sheetViews>
    <sheetView workbookViewId="0">
      <selection activeCell="P10" sqref="P10"/>
    </sheetView>
  </sheetViews>
  <sheetFormatPr defaultColWidth="9" defaultRowHeight="13.5"/>
  <cols>
    <col min="1" max="1" width="8.125" customWidth="1"/>
    <col min="2" max="2" width="10.875" customWidth="1"/>
    <col min="3" max="3" width="7.875" customWidth="1"/>
    <col min="4" max="4" width="8.125" customWidth="1"/>
    <col min="5" max="5" width="9.25" customWidth="1"/>
    <col min="6" max="7" width="8.125" customWidth="1"/>
    <col min="8" max="8" width="10.125" customWidth="1"/>
    <col min="9" max="10" width="8.125" customWidth="1"/>
    <col min="11" max="11" width="9.625" customWidth="1"/>
    <col min="12" max="12" width="8.125" customWidth="1"/>
    <col min="13" max="13" width="8.625" customWidth="1"/>
    <col min="14" max="14" width="9.625" customWidth="1"/>
    <col min="15" max="15" width="9.125" customWidth="1"/>
    <col min="16" max="16" width="10" customWidth="1"/>
    <col min="17" max="17" width="8.625" customWidth="1"/>
  </cols>
  <sheetData>
    <row r="1" ht="44" customHeight="1" spans="1:17">
      <c r="A1" s="1" t="s">
        <v>57</v>
      </c>
      <c r="B1" s="1"/>
      <c r="C1" s="1"/>
      <c r="D1" s="1"/>
      <c r="E1" s="1"/>
      <c r="F1" s="1"/>
      <c r="G1" s="1"/>
      <c r="H1" s="1"/>
      <c r="I1" s="1"/>
      <c r="J1" s="1"/>
      <c r="K1" s="1"/>
      <c r="L1" s="1"/>
      <c r="M1" s="1"/>
      <c r="N1" s="1"/>
      <c r="O1" s="1"/>
      <c r="P1" s="1"/>
      <c r="Q1" s="1"/>
    </row>
    <row r="2" ht="32" customHeight="1" spans="1:17">
      <c r="A2" s="3" t="s">
        <v>58</v>
      </c>
      <c r="B2" s="13" t="s">
        <v>59</v>
      </c>
      <c r="C2" s="14" t="s">
        <v>14</v>
      </c>
      <c r="D2" s="14" t="s">
        <v>20</v>
      </c>
      <c r="E2" s="14" t="s">
        <v>11</v>
      </c>
      <c r="F2" s="14" t="s">
        <v>17</v>
      </c>
      <c r="G2" s="14" t="s">
        <v>44</v>
      </c>
      <c r="H2" s="14" t="s">
        <v>23</v>
      </c>
      <c r="I2" s="14" t="s">
        <v>47</v>
      </c>
      <c r="J2" s="14" t="s">
        <v>32</v>
      </c>
      <c r="K2" s="14" t="s">
        <v>29</v>
      </c>
      <c r="L2" s="14" t="s">
        <v>50</v>
      </c>
      <c r="M2" s="14" t="s">
        <v>38</v>
      </c>
      <c r="N2" s="14" t="s">
        <v>35</v>
      </c>
      <c r="O2" s="14" t="s">
        <v>53</v>
      </c>
      <c r="P2" s="14" t="s">
        <v>26</v>
      </c>
      <c r="Q2" s="14" t="s">
        <v>41</v>
      </c>
    </row>
    <row r="3" ht="27" spans="1:17">
      <c r="A3" s="3" t="s">
        <v>60</v>
      </c>
      <c r="B3" s="13" t="s">
        <v>61</v>
      </c>
      <c r="C3" s="13">
        <v>4</v>
      </c>
      <c r="D3" s="13">
        <v>4</v>
      </c>
      <c r="E3" s="13">
        <v>4</v>
      </c>
      <c r="F3" s="13">
        <v>4</v>
      </c>
      <c r="G3" s="13">
        <v>3.92</v>
      </c>
      <c r="H3" s="13">
        <v>4</v>
      </c>
      <c r="I3" s="13">
        <v>4</v>
      </c>
      <c r="J3" s="13">
        <v>3.96</v>
      </c>
      <c r="K3" s="13">
        <v>4</v>
      </c>
      <c r="L3" s="13">
        <v>4</v>
      </c>
      <c r="M3" s="13">
        <v>4</v>
      </c>
      <c r="N3" s="13">
        <v>4</v>
      </c>
      <c r="O3" s="13">
        <v>4</v>
      </c>
      <c r="P3" s="13">
        <v>4</v>
      </c>
      <c r="Q3" s="3">
        <v>4</v>
      </c>
    </row>
    <row r="4" ht="27" spans="1:17">
      <c r="A4" s="3"/>
      <c r="B4" s="13" t="s">
        <v>62</v>
      </c>
      <c r="C4" s="13">
        <v>3.8</v>
      </c>
      <c r="D4" s="13">
        <v>3.8</v>
      </c>
      <c r="E4" s="13">
        <v>3.88</v>
      </c>
      <c r="F4" s="13">
        <v>3.4</v>
      </c>
      <c r="G4" s="13">
        <v>3.16</v>
      </c>
      <c r="H4" s="13">
        <v>3.88</v>
      </c>
      <c r="I4" s="13">
        <v>3.92</v>
      </c>
      <c r="J4" s="13">
        <v>3.68</v>
      </c>
      <c r="K4" s="13">
        <v>3.76</v>
      </c>
      <c r="L4" s="13">
        <v>3.36</v>
      </c>
      <c r="M4" s="13">
        <v>3.68</v>
      </c>
      <c r="N4" s="13">
        <v>4</v>
      </c>
      <c r="O4" s="13">
        <v>3.32</v>
      </c>
      <c r="P4" s="13">
        <v>3.96</v>
      </c>
      <c r="Q4" s="3">
        <v>3</v>
      </c>
    </row>
    <row r="5" ht="27" spans="1:17">
      <c r="A5" s="3"/>
      <c r="B5" s="13" t="s">
        <v>63</v>
      </c>
      <c r="C5" s="13">
        <v>2.75</v>
      </c>
      <c r="D5" s="13">
        <v>2.82</v>
      </c>
      <c r="E5" s="13">
        <v>2.84</v>
      </c>
      <c r="F5" s="13">
        <v>2.76</v>
      </c>
      <c r="G5" s="13">
        <v>2.88</v>
      </c>
      <c r="H5" s="13">
        <v>2.72</v>
      </c>
      <c r="I5" s="13">
        <v>2.81</v>
      </c>
      <c r="J5" s="13">
        <v>2.67</v>
      </c>
      <c r="K5" s="13">
        <v>2.73</v>
      </c>
      <c r="L5" s="13">
        <v>2.85</v>
      </c>
      <c r="M5" s="13">
        <v>2.73</v>
      </c>
      <c r="N5" s="13">
        <v>2.79</v>
      </c>
      <c r="O5" s="13">
        <v>2.63</v>
      </c>
      <c r="P5" s="13">
        <v>2.64</v>
      </c>
      <c r="Q5" s="3">
        <v>2.66</v>
      </c>
    </row>
    <row r="6" ht="27" spans="1:17">
      <c r="A6" s="3"/>
      <c r="B6" s="13" t="s">
        <v>64</v>
      </c>
      <c r="C6" s="13">
        <v>2.8</v>
      </c>
      <c r="D6" s="13">
        <v>2.8</v>
      </c>
      <c r="E6" s="13">
        <v>2.8</v>
      </c>
      <c r="F6" s="13">
        <v>2.8</v>
      </c>
      <c r="G6" s="13">
        <v>2.8</v>
      </c>
      <c r="H6" s="13">
        <v>3</v>
      </c>
      <c r="I6" s="13">
        <v>2.8</v>
      </c>
      <c r="J6" s="13">
        <v>2.8</v>
      </c>
      <c r="K6" s="13">
        <v>3</v>
      </c>
      <c r="L6" s="13">
        <v>2.8</v>
      </c>
      <c r="M6" s="13">
        <v>2.8</v>
      </c>
      <c r="N6" s="13">
        <v>2.8</v>
      </c>
      <c r="O6" s="13">
        <v>3</v>
      </c>
      <c r="P6" s="13">
        <v>2.8</v>
      </c>
      <c r="Q6" s="3">
        <v>2.8</v>
      </c>
    </row>
    <row r="7" ht="16" customHeight="1" spans="1:17">
      <c r="A7" s="15" t="s">
        <v>65</v>
      </c>
      <c r="B7" s="13" t="s">
        <v>66</v>
      </c>
      <c r="C7" s="13">
        <v>5</v>
      </c>
      <c r="D7" s="13">
        <v>5</v>
      </c>
      <c r="E7" s="13">
        <v>5</v>
      </c>
      <c r="F7" s="13">
        <v>5</v>
      </c>
      <c r="G7" s="13">
        <v>5</v>
      </c>
      <c r="H7" s="13">
        <v>5</v>
      </c>
      <c r="I7" s="13">
        <v>4.4</v>
      </c>
      <c r="J7" s="13">
        <v>5</v>
      </c>
      <c r="K7" s="13">
        <v>5</v>
      </c>
      <c r="L7" s="13">
        <v>0</v>
      </c>
      <c r="M7" s="13">
        <v>0</v>
      </c>
      <c r="N7" s="13">
        <v>5</v>
      </c>
      <c r="O7" s="13">
        <v>0</v>
      </c>
      <c r="P7" s="3" t="s">
        <v>67</v>
      </c>
      <c r="Q7" s="3" t="s">
        <v>67</v>
      </c>
    </row>
    <row r="8" ht="18" customHeight="1" spans="1:17">
      <c r="A8" s="16"/>
      <c r="B8" s="13" t="s">
        <v>68</v>
      </c>
      <c r="C8" s="13">
        <v>5</v>
      </c>
      <c r="D8" s="13">
        <v>5</v>
      </c>
      <c r="E8" s="13">
        <v>5</v>
      </c>
      <c r="F8" s="13">
        <v>5</v>
      </c>
      <c r="G8" s="13">
        <v>5</v>
      </c>
      <c r="H8" s="13">
        <v>5</v>
      </c>
      <c r="I8" s="13">
        <v>0</v>
      </c>
      <c r="J8" s="13">
        <v>1</v>
      </c>
      <c r="K8" s="13">
        <v>5</v>
      </c>
      <c r="L8" s="13">
        <v>5</v>
      </c>
      <c r="M8" s="13">
        <v>5</v>
      </c>
      <c r="N8" s="13">
        <v>5</v>
      </c>
      <c r="O8" s="13">
        <v>0</v>
      </c>
      <c r="P8" s="3" t="s">
        <v>67</v>
      </c>
      <c r="Q8" s="3" t="s">
        <v>67</v>
      </c>
    </row>
    <row r="9" spans="1:17">
      <c r="A9" s="16"/>
      <c r="B9" s="13" t="s">
        <v>69</v>
      </c>
      <c r="C9" s="13">
        <v>5</v>
      </c>
      <c r="D9" s="13">
        <v>5</v>
      </c>
      <c r="E9" s="13">
        <v>5</v>
      </c>
      <c r="F9" s="13">
        <v>5</v>
      </c>
      <c r="G9" s="13">
        <v>4</v>
      </c>
      <c r="H9" s="13">
        <v>5</v>
      </c>
      <c r="I9" s="13">
        <v>5</v>
      </c>
      <c r="J9" s="13">
        <v>6</v>
      </c>
      <c r="K9" s="13">
        <v>5</v>
      </c>
      <c r="L9" s="13">
        <v>5</v>
      </c>
      <c r="M9" s="13">
        <v>5</v>
      </c>
      <c r="N9" s="13">
        <v>5</v>
      </c>
      <c r="O9" s="13">
        <v>2</v>
      </c>
      <c r="P9" s="13">
        <v>5</v>
      </c>
      <c r="Q9" s="3">
        <v>5</v>
      </c>
    </row>
    <row r="10" ht="27" spans="1:17">
      <c r="A10" s="16"/>
      <c r="B10" s="13" t="s">
        <v>70</v>
      </c>
      <c r="C10" s="13">
        <v>5</v>
      </c>
      <c r="D10" s="13">
        <v>5</v>
      </c>
      <c r="E10" s="13">
        <v>5</v>
      </c>
      <c r="F10" s="13">
        <v>5</v>
      </c>
      <c r="G10" s="13">
        <v>5</v>
      </c>
      <c r="H10" s="13">
        <v>5</v>
      </c>
      <c r="I10" s="13">
        <v>5</v>
      </c>
      <c r="J10" s="13">
        <v>5</v>
      </c>
      <c r="K10" s="13">
        <v>5</v>
      </c>
      <c r="L10" s="13">
        <v>5</v>
      </c>
      <c r="M10" s="13">
        <v>5</v>
      </c>
      <c r="N10" s="13">
        <v>5</v>
      </c>
      <c r="O10" s="13">
        <v>4</v>
      </c>
      <c r="P10" s="3" t="s">
        <v>67</v>
      </c>
      <c r="Q10" s="3" t="s">
        <v>67</v>
      </c>
    </row>
    <row r="11" spans="1:17">
      <c r="A11" s="16"/>
      <c r="B11" s="13" t="s">
        <v>71</v>
      </c>
      <c r="C11" s="13">
        <v>8</v>
      </c>
      <c r="D11" s="13">
        <v>8</v>
      </c>
      <c r="E11" s="13">
        <v>8</v>
      </c>
      <c r="F11" s="13">
        <v>8</v>
      </c>
      <c r="G11" s="13">
        <v>8</v>
      </c>
      <c r="H11" s="13">
        <v>8</v>
      </c>
      <c r="I11" s="13">
        <v>8</v>
      </c>
      <c r="J11" s="13">
        <v>8</v>
      </c>
      <c r="K11" s="13">
        <v>8</v>
      </c>
      <c r="L11" s="13">
        <v>8</v>
      </c>
      <c r="M11" s="13">
        <v>8</v>
      </c>
      <c r="N11" s="13">
        <v>8</v>
      </c>
      <c r="O11" s="13">
        <v>8</v>
      </c>
      <c r="P11" s="13">
        <v>8</v>
      </c>
      <c r="Q11" s="3">
        <v>10</v>
      </c>
    </row>
    <row r="12" ht="27" spans="1:17">
      <c r="A12" s="16"/>
      <c r="B12" s="13" t="s">
        <v>72</v>
      </c>
      <c r="C12" s="13">
        <v>3</v>
      </c>
      <c r="D12" s="13">
        <v>3</v>
      </c>
      <c r="E12" s="13">
        <v>3</v>
      </c>
      <c r="F12" s="13">
        <v>3</v>
      </c>
      <c r="G12" s="13">
        <v>3</v>
      </c>
      <c r="H12" s="13">
        <v>3</v>
      </c>
      <c r="I12" s="13">
        <v>3</v>
      </c>
      <c r="J12" s="13">
        <v>3</v>
      </c>
      <c r="K12" s="13">
        <v>3</v>
      </c>
      <c r="L12" s="13">
        <v>3</v>
      </c>
      <c r="M12" s="13">
        <v>3</v>
      </c>
      <c r="N12" s="13">
        <v>3</v>
      </c>
      <c r="O12" s="13">
        <v>3</v>
      </c>
      <c r="P12" s="3" t="s">
        <v>67</v>
      </c>
      <c r="Q12" s="3" t="s">
        <v>67</v>
      </c>
    </row>
    <row r="13" spans="1:17">
      <c r="A13" s="16"/>
      <c r="B13" s="13" t="s">
        <v>73</v>
      </c>
      <c r="C13" s="13">
        <v>2</v>
      </c>
      <c r="D13" s="13">
        <v>2</v>
      </c>
      <c r="E13" s="13">
        <v>2</v>
      </c>
      <c r="F13" s="13">
        <v>2</v>
      </c>
      <c r="G13" s="13">
        <v>2</v>
      </c>
      <c r="H13" s="13">
        <v>2</v>
      </c>
      <c r="I13" s="13">
        <v>2</v>
      </c>
      <c r="J13" s="13">
        <v>2</v>
      </c>
      <c r="K13" s="13">
        <v>2</v>
      </c>
      <c r="L13" s="13">
        <v>2</v>
      </c>
      <c r="M13" s="13">
        <v>2</v>
      </c>
      <c r="N13" s="13">
        <v>2</v>
      </c>
      <c r="O13" s="13">
        <v>2</v>
      </c>
      <c r="P13" s="13">
        <v>5</v>
      </c>
      <c r="Q13" s="3">
        <v>5</v>
      </c>
    </row>
    <row r="14" spans="1:17">
      <c r="A14" s="16"/>
      <c r="B14" s="13" t="s">
        <v>74</v>
      </c>
      <c r="C14" s="13">
        <v>5</v>
      </c>
      <c r="D14" s="13">
        <v>4.4</v>
      </c>
      <c r="E14" s="13">
        <v>5</v>
      </c>
      <c r="F14" s="13">
        <v>5</v>
      </c>
      <c r="G14" s="13">
        <v>5</v>
      </c>
      <c r="H14" s="13">
        <v>5</v>
      </c>
      <c r="I14" s="13">
        <v>5</v>
      </c>
      <c r="J14" s="13">
        <v>5</v>
      </c>
      <c r="K14" s="13">
        <v>5</v>
      </c>
      <c r="L14" s="13">
        <v>4.25</v>
      </c>
      <c r="M14" s="13">
        <v>4.2</v>
      </c>
      <c r="N14" s="13">
        <v>5</v>
      </c>
      <c r="O14" s="13">
        <v>2.9</v>
      </c>
      <c r="P14" s="13">
        <v>6</v>
      </c>
      <c r="Q14" s="3">
        <v>4</v>
      </c>
    </row>
    <row r="15" spans="1:17">
      <c r="A15" s="16"/>
      <c r="B15" s="13" t="s">
        <v>75</v>
      </c>
      <c r="C15" s="13">
        <v>5</v>
      </c>
      <c r="D15" s="13">
        <v>4.9</v>
      </c>
      <c r="E15" s="13">
        <v>5</v>
      </c>
      <c r="F15" s="13">
        <v>5</v>
      </c>
      <c r="G15" s="13">
        <v>5</v>
      </c>
      <c r="H15" s="13">
        <v>4.1</v>
      </c>
      <c r="I15" s="13">
        <v>5</v>
      </c>
      <c r="J15" s="13">
        <v>5</v>
      </c>
      <c r="K15" s="13">
        <v>5</v>
      </c>
      <c r="L15" s="13">
        <v>5</v>
      </c>
      <c r="M15" s="13">
        <v>5</v>
      </c>
      <c r="N15" s="13">
        <v>5</v>
      </c>
      <c r="O15" s="13">
        <v>5</v>
      </c>
      <c r="P15" s="13">
        <v>6</v>
      </c>
      <c r="Q15" s="3">
        <v>6</v>
      </c>
    </row>
    <row r="16" spans="1:17">
      <c r="A16" s="16"/>
      <c r="B16" s="13" t="s">
        <v>76</v>
      </c>
      <c r="C16" s="13">
        <v>5</v>
      </c>
      <c r="D16" s="13">
        <v>5</v>
      </c>
      <c r="E16" s="13">
        <v>5</v>
      </c>
      <c r="F16" s="13">
        <v>5</v>
      </c>
      <c r="G16" s="13">
        <v>5</v>
      </c>
      <c r="H16" s="13">
        <v>5</v>
      </c>
      <c r="I16" s="13">
        <v>5</v>
      </c>
      <c r="J16" s="13">
        <v>5</v>
      </c>
      <c r="K16" s="13">
        <v>4.4</v>
      </c>
      <c r="L16" s="13">
        <v>5</v>
      </c>
      <c r="M16" s="13">
        <v>5</v>
      </c>
      <c r="N16" s="13">
        <v>0</v>
      </c>
      <c r="O16" s="13">
        <v>5</v>
      </c>
      <c r="P16" s="13">
        <v>0</v>
      </c>
      <c r="Q16" s="3">
        <v>6</v>
      </c>
    </row>
    <row r="17" ht="27" spans="1:17">
      <c r="A17" s="16"/>
      <c r="B17" s="13" t="s">
        <v>77</v>
      </c>
      <c r="C17" s="13">
        <v>4.6</v>
      </c>
      <c r="D17" s="13">
        <v>5</v>
      </c>
      <c r="E17" s="13">
        <v>5</v>
      </c>
      <c r="F17" s="13">
        <v>5</v>
      </c>
      <c r="G17" s="13">
        <v>5</v>
      </c>
      <c r="H17" s="13">
        <v>5</v>
      </c>
      <c r="I17" s="13">
        <v>0</v>
      </c>
      <c r="J17" s="13">
        <v>5</v>
      </c>
      <c r="K17" s="13">
        <v>4.8</v>
      </c>
      <c r="L17" s="13">
        <v>4</v>
      </c>
      <c r="M17" s="13">
        <v>5</v>
      </c>
      <c r="N17" s="13">
        <v>5</v>
      </c>
      <c r="O17" s="13">
        <v>5</v>
      </c>
      <c r="P17" s="13">
        <v>6</v>
      </c>
      <c r="Q17" s="3" t="s">
        <v>67</v>
      </c>
    </row>
    <row r="18" spans="1:17">
      <c r="A18" s="16"/>
      <c r="B18" s="13" t="s">
        <v>78</v>
      </c>
      <c r="C18" s="13">
        <v>5</v>
      </c>
      <c r="D18" s="13">
        <v>5</v>
      </c>
      <c r="E18" s="13">
        <v>5</v>
      </c>
      <c r="F18" s="13">
        <v>5</v>
      </c>
      <c r="G18" s="13">
        <v>5</v>
      </c>
      <c r="H18" s="13">
        <v>5</v>
      </c>
      <c r="I18" s="13">
        <v>3.5</v>
      </c>
      <c r="J18" s="13">
        <v>5</v>
      </c>
      <c r="K18" s="13">
        <v>3.5</v>
      </c>
      <c r="L18" s="13">
        <v>1</v>
      </c>
      <c r="M18" s="13">
        <v>5</v>
      </c>
      <c r="N18" s="13">
        <v>5</v>
      </c>
      <c r="O18" s="13">
        <v>3.5</v>
      </c>
      <c r="P18" s="13">
        <v>6</v>
      </c>
      <c r="Q18" s="3">
        <v>6</v>
      </c>
    </row>
    <row r="19" ht="27" spans="1:17">
      <c r="A19" s="16"/>
      <c r="B19" s="14" t="s">
        <v>79</v>
      </c>
      <c r="C19" s="14">
        <v>5</v>
      </c>
      <c r="D19" s="14">
        <v>5</v>
      </c>
      <c r="E19" s="14">
        <v>5</v>
      </c>
      <c r="F19" s="14">
        <v>5</v>
      </c>
      <c r="G19" s="14">
        <v>5</v>
      </c>
      <c r="H19" s="14">
        <v>5</v>
      </c>
      <c r="I19" s="14">
        <v>5</v>
      </c>
      <c r="J19" s="14">
        <v>5</v>
      </c>
      <c r="K19" s="14">
        <v>5</v>
      </c>
      <c r="L19" s="14">
        <v>5</v>
      </c>
      <c r="M19" s="14">
        <v>5</v>
      </c>
      <c r="N19" s="14">
        <v>5</v>
      </c>
      <c r="O19" s="14">
        <v>5</v>
      </c>
      <c r="P19" s="14">
        <v>5</v>
      </c>
      <c r="Q19" s="14" t="s">
        <v>67</v>
      </c>
    </row>
    <row r="20" spans="1:17">
      <c r="A20" s="16"/>
      <c r="B20" s="14" t="s">
        <v>80</v>
      </c>
      <c r="C20" s="17">
        <v>3</v>
      </c>
      <c r="D20" s="17">
        <v>3</v>
      </c>
      <c r="E20" s="17">
        <v>3</v>
      </c>
      <c r="F20" s="17">
        <v>3</v>
      </c>
      <c r="G20" s="17">
        <v>3</v>
      </c>
      <c r="H20" s="17">
        <v>3</v>
      </c>
      <c r="I20" s="17">
        <v>3</v>
      </c>
      <c r="J20" s="17">
        <v>3</v>
      </c>
      <c r="K20" s="17">
        <v>3</v>
      </c>
      <c r="L20" s="17">
        <v>3</v>
      </c>
      <c r="M20" s="17">
        <v>3</v>
      </c>
      <c r="N20" s="17">
        <v>3</v>
      </c>
      <c r="O20" s="17">
        <v>3</v>
      </c>
      <c r="P20" s="17" t="s">
        <v>67</v>
      </c>
      <c r="Q20" s="3" t="s">
        <v>67</v>
      </c>
    </row>
    <row r="21" ht="27" spans="1:17">
      <c r="A21" s="16"/>
      <c r="B21" s="14" t="s">
        <v>81</v>
      </c>
      <c r="C21" s="13" t="s">
        <v>67</v>
      </c>
      <c r="D21" s="13" t="s">
        <v>67</v>
      </c>
      <c r="E21" s="13" t="s">
        <v>67</v>
      </c>
      <c r="F21" s="13" t="s">
        <v>67</v>
      </c>
      <c r="G21" s="13" t="s">
        <v>67</v>
      </c>
      <c r="H21" s="13" t="s">
        <v>67</v>
      </c>
      <c r="I21" s="13" t="s">
        <v>67</v>
      </c>
      <c r="J21" s="13" t="s">
        <v>67</v>
      </c>
      <c r="K21" s="13" t="s">
        <v>67</v>
      </c>
      <c r="L21" s="13" t="s">
        <v>67</v>
      </c>
      <c r="M21" s="13" t="s">
        <v>67</v>
      </c>
      <c r="N21" s="13" t="s">
        <v>67</v>
      </c>
      <c r="O21" s="13" t="s">
        <v>67</v>
      </c>
      <c r="P21" s="14">
        <v>8</v>
      </c>
      <c r="Q21" s="3" t="s">
        <v>67</v>
      </c>
    </row>
    <row r="22" ht="40.5" spans="1:17">
      <c r="A22" s="16"/>
      <c r="B22" s="14" t="s">
        <v>82</v>
      </c>
      <c r="C22" s="13" t="s">
        <v>67</v>
      </c>
      <c r="D22" s="13" t="s">
        <v>67</v>
      </c>
      <c r="E22" s="13" t="s">
        <v>67</v>
      </c>
      <c r="F22" s="13" t="s">
        <v>67</v>
      </c>
      <c r="G22" s="13" t="s">
        <v>67</v>
      </c>
      <c r="H22" s="13" t="s">
        <v>67</v>
      </c>
      <c r="I22" s="13" t="s">
        <v>67</v>
      </c>
      <c r="J22" s="13" t="s">
        <v>67</v>
      </c>
      <c r="K22" s="13" t="s">
        <v>67</v>
      </c>
      <c r="L22" s="13" t="s">
        <v>67</v>
      </c>
      <c r="M22" s="13" t="s">
        <v>67</v>
      </c>
      <c r="N22" s="13" t="s">
        <v>67</v>
      </c>
      <c r="O22" s="13" t="s">
        <v>67</v>
      </c>
      <c r="P22" s="14">
        <v>6</v>
      </c>
      <c r="Q22" s="3" t="s">
        <v>67</v>
      </c>
    </row>
    <row r="23" ht="27" spans="1:17">
      <c r="A23" s="16"/>
      <c r="B23" s="14" t="s">
        <v>83</v>
      </c>
      <c r="C23" s="13" t="s">
        <v>67</v>
      </c>
      <c r="D23" s="13" t="s">
        <v>67</v>
      </c>
      <c r="E23" s="13" t="s">
        <v>67</v>
      </c>
      <c r="F23" s="13" t="s">
        <v>67</v>
      </c>
      <c r="G23" s="13" t="s">
        <v>67</v>
      </c>
      <c r="H23" s="13" t="s">
        <v>67</v>
      </c>
      <c r="I23" s="13" t="s">
        <v>67</v>
      </c>
      <c r="J23" s="13" t="s">
        <v>67</v>
      </c>
      <c r="K23" s="13" t="s">
        <v>67</v>
      </c>
      <c r="L23" s="13" t="s">
        <v>67</v>
      </c>
      <c r="M23" s="13" t="s">
        <v>67</v>
      </c>
      <c r="N23" s="13" t="s">
        <v>67</v>
      </c>
      <c r="O23" s="13" t="s">
        <v>67</v>
      </c>
      <c r="P23" s="13" t="s">
        <v>67</v>
      </c>
      <c r="Q23" s="3">
        <v>15</v>
      </c>
    </row>
    <row r="24" ht="30" customHeight="1" spans="1:17">
      <c r="A24" s="3" t="s">
        <v>84</v>
      </c>
      <c r="B24" s="13" t="s">
        <v>85</v>
      </c>
      <c r="C24" s="13">
        <v>5</v>
      </c>
      <c r="D24" s="13" t="s">
        <v>67</v>
      </c>
      <c r="E24" s="13" t="s">
        <v>67</v>
      </c>
      <c r="F24" s="13" t="s">
        <v>67</v>
      </c>
      <c r="G24" s="13" t="s">
        <v>67</v>
      </c>
      <c r="H24" s="13" t="s">
        <v>67</v>
      </c>
      <c r="I24" s="13">
        <v>5</v>
      </c>
      <c r="J24" s="13" t="s">
        <v>67</v>
      </c>
      <c r="K24" s="13" t="s">
        <v>67</v>
      </c>
      <c r="L24" s="13" t="s">
        <v>67</v>
      </c>
      <c r="M24" s="13">
        <v>5</v>
      </c>
      <c r="N24" s="13">
        <v>5</v>
      </c>
      <c r="O24" s="13" t="s">
        <v>67</v>
      </c>
      <c r="P24" s="13">
        <v>5</v>
      </c>
      <c r="Q24" s="3" t="s">
        <v>67</v>
      </c>
    </row>
    <row r="25" spans="1:17">
      <c r="A25" s="3"/>
      <c r="B25" s="18" t="s">
        <v>86</v>
      </c>
      <c r="C25" s="13">
        <v>5</v>
      </c>
      <c r="D25" s="13">
        <v>5</v>
      </c>
      <c r="E25" s="13">
        <v>5</v>
      </c>
      <c r="F25" s="13">
        <v>5</v>
      </c>
      <c r="G25" s="13" t="s">
        <v>67</v>
      </c>
      <c r="H25" s="13">
        <v>5</v>
      </c>
      <c r="I25" s="13" t="s">
        <v>67</v>
      </c>
      <c r="J25" s="13">
        <v>4</v>
      </c>
      <c r="K25" s="13">
        <v>5</v>
      </c>
      <c r="L25" s="13" t="s">
        <v>67</v>
      </c>
      <c r="M25" s="13">
        <v>5</v>
      </c>
      <c r="N25" s="13">
        <v>5</v>
      </c>
      <c r="O25" s="13">
        <v>2</v>
      </c>
      <c r="P25" s="13" t="s">
        <v>67</v>
      </c>
      <c r="Q25" s="3" t="s">
        <v>67</v>
      </c>
    </row>
    <row r="26" spans="1:17">
      <c r="A26" s="3"/>
      <c r="B26" s="13" t="s">
        <v>87</v>
      </c>
      <c r="C26" s="13">
        <v>5</v>
      </c>
      <c r="D26" s="13">
        <v>4</v>
      </c>
      <c r="E26" s="13">
        <v>5</v>
      </c>
      <c r="F26" s="13" t="s">
        <v>67</v>
      </c>
      <c r="G26" s="13" t="s">
        <v>67</v>
      </c>
      <c r="H26" s="13">
        <v>4</v>
      </c>
      <c r="I26" s="13" t="s">
        <v>67</v>
      </c>
      <c r="J26" s="13">
        <v>5</v>
      </c>
      <c r="K26" s="13" t="s">
        <v>67</v>
      </c>
      <c r="L26" s="13">
        <v>4</v>
      </c>
      <c r="M26" s="13">
        <v>5</v>
      </c>
      <c r="N26" s="13">
        <v>5</v>
      </c>
      <c r="O26" s="13" t="s">
        <v>67</v>
      </c>
      <c r="P26" s="13">
        <v>8</v>
      </c>
      <c r="Q26" s="3" t="s">
        <v>67</v>
      </c>
    </row>
    <row r="27" spans="1:17">
      <c r="A27" s="3"/>
      <c r="B27" s="13" t="s">
        <v>88</v>
      </c>
      <c r="C27" s="13">
        <v>5</v>
      </c>
      <c r="D27" s="13">
        <v>5</v>
      </c>
      <c r="E27" s="13" t="s">
        <v>67</v>
      </c>
      <c r="F27" s="13" t="s">
        <v>67</v>
      </c>
      <c r="G27" s="13" t="s">
        <v>67</v>
      </c>
      <c r="H27" s="8">
        <v>5</v>
      </c>
      <c r="I27" s="13" t="s">
        <v>67</v>
      </c>
      <c r="J27" s="13">
        <v>5</v>
      </c>
      <c r="K27" s="13" t="s">
        <v>67</v>
      </c>
      <c r="L27" s="13">
        <v>4</v>
      </c>
      <c r="M27" s="13">
        <v>5</v>
      </c>
      <c r="N27" s="13">
        <v>5</v>
      </c>
      <c r="O27" s="13" t="s">
        <v>67</v>
      </c>
      <c r="P27" s="13">
        <v>5</v>
      </c>
      <c r="Q27" s="3" t="s">
        <v>67</v>
      </c>
    </row>
    <row r="28" ht="27" spans="1:17">
      <c r="A28" s="3"/>
      <c r="B28" s="13" t="s">
        <v>89</v>
      </c>
      <c r="C28" s="13" t="s">
        <v>67</v>
      </c>
      <c r="D28" s="13">
        <v>5</v>
      </c>
      <c r="E28" s="13" t="s">
        <v>67</v>
      </c>
      <c r="F28" s="13" t="s">
        <v>67</v>
      </c>
      <c r="G28" s="13" t="s">
        <v>67</v>
      </c>
      <c r="H28" s="8">
        <v>5</v>
      </c>
      <c r="I28" s="13" t="s">
        <v>67</v>
      </c>
      <c r="J28" s="13" t="s">
        <v>67</v>
      </c>
      <c r="K28" s="13">
        <v>5</v>
      </c>
      <c r="L28" s="13" t="s">
        <v>67</v>
      </c>
      <c r="M28" s="13" t="s">
        <v>67</v>
      </c>
      <c r="N28" s="13" t="s">
        <v>67</v>
      </c>
      <c r="O28" s="13" t="s">
        <v>67</v>
      </c>
      <c r="P28" s="13" t="s">
        <v>67</v>
      </c>
      <c r="Q28" s="3" t="s">
        <v>67</v>
      </c>
    </row>
    <row r="29" spans="1:17">
      <c r="A29" s="3"/>
      <c r="B29" s="13" t="s">
        <v>90</v>
      </c>
      <c r="C29" s="13" t="s">
        <v>67</v>
      </c>
      <c r="D29" s="13" t="s">
        <v>67</v>
      </c>
      <c r="E29" s="13">
        <v>5</v>
      </c>
      <c r="F29" s="13" t="s">
        <v>67</v>
      </c>
      <c r="G29" s="13" t="s">
        <v>67</v>
      </c>
      <c r="H29" s="13" t="s">
        <v>67</v>
      </c>
      <c r="I29" s="13">
        <v>5</v>
      </c>
      <c r="J29" s="13" t="s">
        <v>67</v>
      </c>
      <c r="K29" s="13" t="s">
        <v>67</v>
      </c>
      <c r="L29" s="13" t="s">
        <v>67</v>
      </c>
      <c r="M29" s="13" t="s">
        <v>67</v>
      </c>
      <c r="N29" s="13" t="s">
        <v>67</v>
      </c>
      <c r="O29" s="13" t="s">
        <v>67</v>
      </c>
      <c r="P29" s="13" t="s">
        <v>67</v>
      </c>
      <c r="Q29" s="3" t="s">
        <v>67</v>
      </c>
    </row>
    <row r="30" spans="1:17">
      <c r="A30" s="3"/>
      <c r="B30" s="13" t="s">
        <v>91</v>
      </c>
      <c r="C30" s="13" t="s">
        <v>67</v>
      </c>
      <c r="D30" s="13" t="s">
        <v>67</v>
      </c>
      <c r="E30" s="13" t="s">
        <v>67</v>
      </c>
      <c r="F30" s="13" t="s">
        <v>67</v>
      </c>
      <c r="G30" s="13" t="s">
        <v>67</v>
      </c>
      <c r="H30" s="13" t="s">
        <v>67</v>
      </c>
      <c r="I30" s="13">
        <v>5</v>
      </c>
      <c r="J30" s="13" t="s">
        <v>67</v>
      </c>
      <c r="K30" s="13" t="s">
        <v>67</v>
      </c>
      <c r="L30" s="13" t="s">
        <v>67</v>
      </c>
      <c r="M30" s="13" t="s">
        <v>67</v>
      </c>
      <c r="N30" s="13" t="s">
        <v>67</v>
      </c>
      <c r="O30" s="13" t="s">
        <v>67</v>
      </c>
      <c r="P30" s="13" t="s">
        <v>67</v>
      </c>
      <c r="Q30" s="3" t="s">
        <v>67</v>
      </c>
    </row>
    <row r="31" ht="27" spans="1:17">
      <c r="A31" s="3"/>
      <c r="B31" s="13" t="s">
        <v>92</v>
      </c>
      <c r="C31" s="13" t="s">
        <v>67</v>
      </c>
      <c r="D31" s="13" t="s">
        <v>67</v>
      </c>
      <c r="E31" s="13" t="s">
        <v>67</v>
      </c>
      <c r="F31" s="13" t="s">
        <v>67</v>
      </c>
      <c r="G31" s="13" t="s">
        <v>67</v>
      </c>
      <c r="H31" s="13" t="s">
        <v>67</v>
      </c>
      <c r="I31" s="13" t="s">
        <v>67</v>
      </c>
      <c r="J31" s="13" t="s">
        <v>67</v>
      </c>
      <c r="K31" s="13">
        <v>5</v>
      </c>
      <c r="L31" s="13" t="s">
        <v>67</v>
      </c>
      <c r="M31" s="13" t="s">
        <v>67</v>
      </c>
      <c r="N31" s="13" t="s">
        <v>67</v>
      </c>
      <c r="O31" s="13" t="s">
        <v>67</v>
      </c>
      <c r="P31" s="13" t="s">
        <v>67</v>
      </c>
      <c r="Q31" s="3" t="s">
        <v>67</v>
      </c>
    </row>
    <row r="32" ht="27" spans="1:17">
      <c r="A32" s="3"/>
      <c r="B32" s="13" t="s">
        <v>93</v>
      </c>
      <c r="C32" s="13" t="s">
        <v>67</v>
      </c>
      <c r="D32" s="13" t="s">
        <v>67</v>
      </c>
      <c r="E32" s="13">
        <v>5</v>
      </c>
      <c r="F32" s="13">
        <v>5</v>
      </c>
      <c r="G32" s="13" t="s">
        <v>67</v>
      </c>
      <c r="H32" s="13" t="s">
        <v>67</v>
      </c>
      <c r="I32" s="13" t="s">
        <v>67</v>
      </c>
      <c r="J32" s="13">
        <v>5</v>
      </c>
      <c r="K32" s="13" t="s">
        <v>67</v>
      </c>
      <c r="L32" s="13">
        <v>3</v>
      </c>
      <c r="M32" s="13" t="s">
        <v>67</v>
      </c>
      <c r="N32" s="13" t="s">
        <v>67</v>
      </c>
      <c r="O32" s="13">
        <v>5</v>
      </c>
      <c r="P32" s="13">
        <v>5</v>
      </c>
      <c r="Q32" s="3" t="s">
        <v>67</v>
      </c>
    </row>
    <row r="33" ht="27" spans="1:17">
      <c r="A33" s="3"/>
      <c r="B33" s="13" t="s">
        <v>94</v>
      </c>
      <c r="C33" s="13" t="s">
        <v>67</v>
      </c>
      <c r="D33" s="13" t="s">
        <v>67</v>
      </c>
      <c r="E33" s="13" t="s">
        <v>67</v>
      </c>
      <c r="F33" s="13" t="s">
        <v>67</v>
      </c>
      <c r="G33" s="13" t="s">
        <v>67</v>
      </c>
      <c r="H33" s="13" t="s">
        <v>67</v>
      </c>
      <c r="I33" s="13" t="s">
        <v>67</v>
      </c>
      <c r="J33" s="13" t="s">
        <v>67</v>
      </c>
      <c r="K33" s="13" t="s">
        <v>67</v>
      </c>
      <c r="L33" s="13">
        <v>3</v>
      </c>
      <c r="M33" s="13" t="s">
        <v>67</v>
      </c>
      <c r="N33" s="13" t="s">
        <v>67</v>
      </c>
      <c r="O33" s="13" t="s">
        <v>67</v>
      </c>
      <c r="P33" s="13" t="s">
        <v>67</v>
      </c>
      <c r="Q33" s="3" t="s">
        <v>67</v>
      </c>
    </row>
    <row r="34" ht="27" spans="1:17">
      <c r="A34" s="3"/>
      <c r="B34" s="13" t="s">
        <v>95</v>
      </c>
      <c r="C34" s="13" t="s">
        <v>67</v>
      </c>
      <c r="D34" s="13" t="s">
        <v>67</v>
      </c>
      <c r="E34" s="13" t="s">
        <v>67</v>
      </c>
      <c r="F34" s="13">
        <v>6</v>
      </c>
      <c r="G34" s="13" t="s">
        <v>67</v>
      </c>
      <c r="H34" s="13" t="s">
        <v>67</v>
      </c>
      <c r="I34" s="13" t="s">
        <v>67</v>
      </c>
      <c r="J34" s="13" t="s">
        <v>67</v>
      </c>
      <c r="K34" s="13" t="s">
        <v>67</v>
      </c>
      <c r="L34" s="13" t="s">
        <v>67</v>
      </c>
      <c r="M34" s="13" t="s">
        <v>67</v>
      </c>
      <c r="N34" s="13" t="s">
        <v>67</v>
      </c>
      <c r="O34" s="13" t="s">
        <v>67</v>
      </c>
      <c r="P34" s="13" t="s">
        <v>67</v>
      </c>
      <c r="Q34" s="3" t="s">
        <v>67</v>
      </c>
    </row>
    <row r="35" spans="1:17">
      <c r="A35" s="3"/>
      <c r="B35" s="13" t="s">
        <v>96</v>
      </c>
      <c r="C35" s="13" t="s">
        <v>67</v>
      </c>
      <c r="D35" s="13" t="s">
        <v>67</v>
      </c>
      <c r="E35" s="13" t="s">
        <v>67</v>
      </c>
      <c r="F35" s="13" t="s">
        <v>67</v>
      </c>
      <c r="G35" s="13" t="s">
        <v>67</v>
      </c>
      <c r="H35" s="13" t="s">
        <v>67</v>
      </c>
      <c r="I35" s="13" t="s">
        <v>67</v>
      </c>
      <c r="J35" s="13" t="s">
        <v>67</v>
      </c>
      <c r="K35" s="13">
        <v>5</v>
      </c>
      <c r="L35" s="13" t="s">
        <v>67</v>
      </c>
      <c r="M35" s="13" t="s">
        <v>67</v>
      </c>
      <c r="N35" s="13" t="s">
        <v>67</v>
      </c>
      <c r="O35" s="13">
        <v>5</v>
      </c>
      <c r="P35" s="13" t="s">
        <v>67</v>
      </c>
      <c r="Q35" s="3" t="s">
        <v>67</v>
      </c>
    </row>
    <row r="36" ht="27" spans="1:17">
      <c r="A36" s="3"/>
      <c r="B36" s="14" t="s">
        <v>97</v>
      </c>
      <c r="C36" s="13" t="s">
        <v>67</v>
      </c>
      <c r="D36" s="13" t="s">
        <v>67</v>
      </c>
      <c r="E36" s="13" t="s">
        <v>67</v>
      </c>
      <c r="F36" s="13">
        <v>3</v>
      </c>
      <c r="G36" s="13" t="s">
        <v>67</v>
      </c>
      <c r="H36" s="13" t="s">
        <v>67</v>
      </c>
      <c r="I36" s="13" t="s">
        <v>67</v>
      </c>
      <c r="J36" s="13" t="s">
        <v>67</v>
      </c>
      <c r="K36" s="13" t="s">
        <v>67</v>
      </c>
      <c r="L36" s="13" t="s">
        <v>67</v>
      </c>
      <c r="M36" s="13" t="s">
        <v>67</v>
      </c>
      <c r="N36" s="13" t="s">
        <v>67</v>
      </c>
      <c r="O36" s="13" t="s">
        <v>67</v>
      </c>
      <c r="P36" s="13" t="s">
        <v>67</v>
      </c>
      <c r="Q36" s="3" t="s">
        <v>67</v>
      </c>
    </row>
    <row r="37" ht="40.5" spans="1:17">
      <c r="A37" s="3"/>
      <c r="B37" s="13" t="s">
        <v>98</v>
      </c>
      <c r="C37" s="13" t="s">
        <v>67</v>
      </c>
      <c r="D37" s="13" t="s">
        <v>67</v>
      </c>
      <c r="E37" s="13" t="s">
        <v>67</v>
      </c>
      <c r="F37" s="13" t="s">
        <v>67</v>
      </c>
      <c r="G37" s="13">
        <v>3</v>
      </c>
      <c r="H37" s="13" t="s">
        <v>67</v>
      </c>
      <c r="I37" s="13" t="s">
        <v>67</v>
      </c>
      <c r="J37" s="13" t="s">
        <v>67</v>
      </c>
      <c r="K37" s="13" t="s">
        <v>67</v>
      </c>
      <c r="L37" s="13" t="s">
        <v>67</v>
      </c>
      <c r="M37" s="13" t="s">
        <v>67</v>
      </c>
      <c r="N37" s="13" t="s">
        <v>67</v>
      </c>
      <c r="O37" s="13" t="s">
        <v>67</v>
      </c>
      <c r="P37" s="13" t="s">
        <v>67</v>
      </c>
      <c r="Q37" s="3" t="s">
        <v>67</v>
      </c>
    </row>
    <row r="38" ht="40.5" spans="1:17">
      <c r="A38" s="3"/>
      <c r="B38" s="13" t="s">
        <v>99</v>
      </c>
      <c r="C38" s="13" t="s">
        <v>67</v>
      </c>
      <c r="D38" s="13" t="s">
        <v>67</v>
      </c>
      <c r="E38" s="13" t="s">
        <v>67</v>
      </c>
      <c r="F38" s="13" t="s">
        <v>67</v>
      </c>
      <c r="G38" s="13">
        <v>0</v>
      </c>
      <c r="H38" s="13" t="s">
        <v>67</v>
      </c>
      <c r="I38" s="13" t="s">
        <v>67</v>
      </c>
      <c r="J38" s="13" t="s">
        <v>67</v>
      </c>
      <c r="K38" s="13" t="s">
        <v>67</v>
      </c>
      <c r="L38" s="13" t="s">
        <v>67</v>
      </c>
      <c r="M38" s="13" t="s">
        <v>67</v>
      </c>
      <c r="N38" s="13" t="s">
        <v>67</v>
      </c>
      <c r="O38" s="13" t="s">
        <v>67</v>
      </c>
      <c r="P38" s="13" t="s">
        <v>67</v>
      </c>
      <c r="Q38" s="3" t="s">
        <v>67</v>
      </c>
    </row>
    <row r="39" ht="27" customHeight="1" spans="1:17">
      <c r="A39" s="3"/>
      <c r="B39" s="14" t="s">
        <v>100</v>
      </c>
      <c r="C39" s="13" t="s">
        <v>67</v>
      </c>
      <c r="D39" s="13" t="s">
        <v>67</v>
      </c>
      <c r="E39" s="13" t="s">
        <v>67</v>
      </c>
      <c r="F39" s="13" t="s">
        <v>67</v>
      </c>
      <c r="G39" s="13">
        <v>5</v>
      </c>
      <c r="H39" s="13" t="s">
        <v>67</v>
      </c>
      <c r="I39" s="13" t="s">
        <v>67</v>
      </c>
      <c r="J39" s="13" t="s">
        <v>67</v>
      </c>
      <c r="K39" s="13" t="s">
        <v>67</v>
      </c>
      <c r="L39" s="13" t="s">
        <v>67</v>
      </c>
      <c r="M39" s="13" t="s">
        <v>67</v>
      </c>
      <c r="N39" s="13" t="s">
        <v>67</v>
      </c>
      <c r="O39" s="13" t="s">
        <v>67</v>
      </c>
      <c r="P39" s="13" t="s">
        <v>67</v>
      </c>
      <c r="Q39" s="3" t="s">
        <v>67</v>
      </c>
    </row>
    <row r="40" ht="27" spans="1:17">
      <c r="A40" s="3"/>
      <c r="B40" s="3" t="s">
        <v>101</v>
      </c>
      <c r="C40" s="13" t="s">
        <v>67</v>
      </c>
      <c r="D40" s="13" t="s">
        <v>67</v>
      </c>
      <c r="E40" s="13" t="s">
        <v>67</v>
      </c>
      <c r="F40" s="13" t="s">
        <v>67</v>
      </c>
      <c r="G40" s="13" t="s">
        <v>67</v>
      </c>
      <c r="H40" s="13" t="s">
        <v>67</v>
      </c>
      <c r="I40" s="13" t="s">
        <v>67</v>
      </c>
      <c r="J40" s="13" t="s">
        <v>67</v>
      </c>
      <c r="K40" s="13" t="s">
        <v>67</v>
      </c>
      <c r="L40" s="13" t="s">
        <v>67</v>
      </c>
      <c r="M40" s="13" t="s">
        <v>67</v>
      </c>
      <c r="N40" s="13" t="s">
        <v>67</v>
      </c>
      <c r="O40" s="13">
        <v>5</v>
      </c>
      <c r="P40" s="13" t="s">
        <v>67</v>
      </c>
      <c r="Q40" s="3" t="s">
        <v>67</v>
      </c>
    </row>
    <row r="41" ht="40.5" spans="1:17">
      <c r="A41" s="3"/>
      <c r="B41" s="3" t="s">
        <v>102</v>
      </c>
      <c r="C41" s="13" t="s">
        <v>67</v>
      </c>
      <c r="D41" s="13" t="s">
        <v>67</v>
      </c>
      <c r="E41" s="13" t="s">
        <v>67</v>
      </c>
      <c r="F41" s="13" t="s">
        <v>67</v>
      </c>
      <c r="G41" s="13" t="s">
        <v>67</v>
      </c>
      <c r="H41" s="13" t="s">
        <v>67</v>
      </c>
      <c r="I41" s="13" t="s">
        <v>67</v>
      </c>
      <c r="J41" s="13" t="s">
        <v>67</v>
      </c>
      <c r="K41" s="13" t="s">
        <v>67</v>
      </c>
      <c r="L41" s="13" t="s">
        <v>67</v>
      </c>
      <c r="M41" s="13" t="s">
        <v>67</v>
      </c>
      <c r="N41" s="13" t="s">
        <v>67</v>
      </c>
      <c r="O41" s="13" t="s">
        <v>67</v>
      </c>
      <c r="P41" s="13" t="s">
        <v>67</v>
      </c>
      <c r="Q41" s="3">
        <v>5</v>
      </c>
    </row>
    <row r="42" ht="27" spans="1:17">
      <c r="A42" s="3"/>
      <c r="B42" s="3" t="s">
        <v>103</v>
      </c>
      <c r="C42" s="13" t="s">
        <v>67</v>
      </c>
      <c r="D42" s="13" t="s">
        <v>67</v>
      </c>
      <c r="E42" s="13" t="s">
        <v>67</v>
      </c>
      <c r="F42" s="13" t="s">
        <v>67</v>
      </c>
      <c r="G42" s="13" t="s">
        <v>67</v>
      </c>
      <c r="H42" s="13" t="s">
        <v>67</v>
      </c>
      <c r="I42" s="13" t="s">
        <v>67</v>
      </c>
      <c r="J42" s="13" t="s">
        <v>67</v>
      </c>
      <c r="K42" s="13" t="s">
        <v>67</v>
      </c>
      <c r="L42" s="13" t="s">
        <v>67</v>
      </c>
      <c r="M42" s="13" t="s">
        <v>67</v>
      </c>
      <c r="N42" s="13" t="s">
        <v>67</v>
      </c>
      <c r="O42" s="13" t="s">
        <v>67</v>
      </c>
      <c r="P42" s="13" t="s">
        <v>67</v>
      </c>
      <c r="Q42" s="3" t="s">
        <v>67</v>
      </c>
    </row>
    <row r="43" ht="27" spans="1:17">
      <c r="A43" s="3"/>
      <c r="B43" s="3" t="s">
        <v>104</v>
      </c>
      <c r="C43" s="13" t="s">
        <v>67</v>
      </c>
      <c r="D43" s="13" t="s">
        <v>67</v>
      </c>
      <c r="E43" s="13" t="s">
        <v>67</v>
      </c>
      <c r="F43" s="13" t="s">
        <v>67</v>
      </c>
      <c r="G43" s="13" t="s">
        <v>67</v>
      </c>
      <c r="H43" s="13" t="s">
        <v>67</v>
      </c>
      <c r="I43" s="13" t="s">
        <v>67</v>
      </c>
      <c r="J43" s="13" t="s">
        <v>67</v>
      </c>
      <c r="K43" s="13" t="s">
        <v>67</v>
      </c>
      <c r="L43" s="13" t="s">
        <v>67</v>
      </c>
      <c r="M43" s="13" t="s">
        <v>67</v>
      </c>
      <c r="N43" s="13" t="s">
        <v>67</v>
      </c>
      <c r="O43" s="13" t="s">
        <v>67</v>
      </c>
      <c r="P43" s="13" t="s">
        <v>67</v>
      </c>
      <c r="Q43" s="3">
        <v>6</v>
      </c>
    </row>
    <row r="44" ht="32" customHeight="1" spans="1:17">
      <c r="A44" s="3"/>
      <c r="B44" s="14" t="s">
        <v>105</v>
      </c>
      <c r="C44" s="13" t="s">
        <v>67</v>
      </c>
      <c r="D44" s="13" t="s">
        <v>67</v>
      </c>
      <c r="E44" s="13" t="s">
        <v>67</v>
      </c>
      <c r="F44" s="13" t="s">
        <v>67</v>
      </c>
      <c r="G44" s="13" t="s">
        <v>67</v>
      </c>
      <c r="H44" s="13" t="s">
        <v>67</v>
      </c>
      <c r="I44" s="13" t="s">
        <v>67</v>
      </c>
      <c r="J44" s="13" t="s">
        <v>67</v>
      </c>
      <c r="K44" s="13" t="s">
        <v>67</v>
      </c>
      <c r="L44" s="13" t="s">
        <v>67</v>
      </c>
      <c r="M44" s="13" t="s">
        <v>67</v>
      </c>
      <c r="N44" s="13" t="s">
        <v>67</v>
      </c>
      <c r="O44" s="13" t="s">
        <v>67</v>
      </c>
      <c r="P44" s="13" t="s">
        <v>67</v>
      </c>
      <c r="Q44" s="8">
        <v>8</v>
      </c>
    </row>
    <row r="45" spans="1:17">
      <c r="A45" s="13" t="s">
        <v>106</v>
      </c>
      <c r="B45" s="19"/>
      <c r="C45" s="3">
        <f t="shared" ref="C45:Q45" si="0">SUM(C3:C44)</f>
        <v>98.95</v>
      </c>
      <c r="D45" s="3">
        <f t="shared" si="0"/>
        <v>97.72</v>
      </c>
      <c r="E45" s="3">
        <f t="shared" si="0"/>
        <v>99.52</v>
      </c>
      <c r="F45" s="3">
        <f t="shared" si="0"/>
        <v>97.96</v>
      </c>
      <c r="G45" s="3">
        <f>SUM(G3:G44)*100/95</f>
        <v>90.2736842105263</v>
      </c>
      <c r="H45" s="3">
        <f>SUM(H3:H44)</f>
        <v>97.7</v>
      </c>
      <c r="I45" s="3">
        <f>SUM(I3:I44)*100/95</f>
        <v>86.7684210526316</v>
      </c>
      <c r="J45" s="3">
        <f t="shared" si="0"/>
        <v>95.11</v>
      </c>
      <c r="K45" s="21">
        <f t="shared" si="0"/>
        <v>97.19</v>
      </c>
      <c r="L45" s="3">
        <f t="shared" si="0"/>
        <v>82.26</v>
      </c>
      <c r="M45" s="3">
        <f t="shared" si="0"/>
        <v>93.41</v>
      </c>
      <c r="N45" s="3">
        <f t="shared" si="0"/>
        <v>94.59</v>
      </c>
      <c r="O45" s="3">
        <f t="shared" si="0"/>
        <v>78.35</v>
      </c>
      <c r="P45" s="3">
        <f t="shared" si="0"/>
        <v>97.4</v>
      </c>
      <c r="Q45" s="21">
        <f>SUM(Q3:Q44)*100/94</f>
        <v>94.1063829787234</v>
      </c>
    </row>
    <row r="46" ht="60" customHeight="1" spans="1:17">
      <c r="A46" s="20" t="s">
        <v>107</v>
      </c>
      <c r="B46" s="20"/>
      <c r="C46" s="20"/>
      <c r="D46" s="20"/>
      <c r="E46" s="20"/>
      <c r="F46" s="20"/>
      <c r="G46" s="20"/>
      <c r="H46" s="20"/>
      <c r="I46" s="20"/>
      <c r="J46" s="20"/>
      <c r="K46" s="20"/>
      <c r="L46" s="20"/>
      <c r="M46" s="20"/>
      <c r="N46" s="20"/>
      <c r="O46" s="20"/>
      <c r="P46" s="20"/>
      <c r="Q46" s="20"/>
    </row>
  </sheetData>
  <mergeCells count="6">
    <mergeCell ref="A1:Q1"/>
    <mergeCell ref="A45:B45"/>
    <mergeCell ref="A46:Q46"/>
    <mergeCell ref="A3:A6"/>
    <mergeCell ref="A7:A23"/>
    <mergeCell ref="A24:A44"/>
  </mergeCells>
  <pageMargins left="0.393055555555556" right="0.393055555555556" top="0.393055555555556" bottom="0.393055555555556" header="0.298611111111111" footer="0.298611111111111"/>
  <pageSetup paperSize="9" orientation="landscape"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topLeftCell="A8" workbookViewId="0">
      <selection activeCell="O9" sqref="O9"/>
    </sheetView>
  </sheetViews>
  <sheetFormatPr defaultColWidth="9" defaultRowHeight="13.5"/>
  <cols>
    <col min="1" max="1" width="5.375" customWidth="1"/>
    <col min="2" max="2" width="13.75" customWidth="1"/>
    <col min="4" max="4" width="7.625" customWidth="1"/>
    <col min="5" max="5" width="10.375" customWidth="1"/>
    <col min="6" max="9" width="7.625" customWidth="1"/>
    <col min="10" max="10" width="6.375" customWidth="1"/>
    <col min="11" max="11" width="6.125" customWidth="1"/>
    <col min="12" max="12" width="31.875" customWidth="1"/>
    <col min="14" max="14" width="9" customWidth="1"/>
    <col min="15" max="15" width="6.75" customWidth="1"/>
  </cols>
  <sheetData>
    <row r="1" ht="33" customHeight="1" spans="1:15">
      <c r="A1" s="1" t="s">
        <v>108</v>
      </c>
      <c r="B1" s="1"/>
      <c r="C1" s="1"/>
      <c r="D1" s="1"/>
      <c r="E1" s="1"/>
      <c r="F1" s="1"/>
      <c r="G1" s="1"/>
      <c r="H1" s="1"/>
      <c r="I1" s="1"/>
      <c r="J1" s="1"/>
      <c r="K1" s="1"/>
      <c r="L1" s="1"/>
      <c r="M1" s="1"/>
      <c r="N1" s="1"/>
      <c r="O1" s="1"/>
    </row>
    <row r="2" ht="40.5" spans="1:15">
      <c r="A2" s="2" t="s">
        <v>1</v>
      </c>
      <c r="B2" s="7" t="s">
        <v>2</v>
      </c>
      <c r="C2" s="7" t="s">
        <v>109</v>
      </c>
      <c r="D2" s="2" t="s">
        <v>110</v>
      </c>
      <c r="E2" s="2" t="s">
        <v>111</v>
      </c>
      <c r="F2" s="2" t="s">
        <v>112</v>
      </c>
      <c r="G2" s="2" t="s">
        <v>113</v>
      </c>
      <c r="H2" s="2" t="s">
        <v>114</v>
      </c>
      <c r="I2" s="2" t="s">
        <v>115</v>
      </c>
      <c r="J2" s="7" t="s">
        <v>106</v>
      </c>
      <c r="K2" s="7" t="s">
        <v>5</v>
      </c>
      <c r="L2" s="2" t="s">
        <v>116</v>
      </c>
      <c r="M2" s="2" t="s">
        <v>8</v>
      </c>
      <c r="N2" s="2" t="s">
        <v>9</v>
      </c>
      <c r="O2" s="2" t="s">
        <v>10</v>
      </c>
    </row>
    <row r="3" ht="126" customHeight="1" spans="1:15">
      <c r="A3" s="3">
        <v>1</v>
      </c>
      <c r="B3" s="8" t="s">
        <v>117</v>
      </c>
      <c r="C3" s="8" t="s">
        <v>118</v>
      </c>
      <c r="D3" s="9">
        <v>13.56</v>
      </c>
      <c r="E3" s="9">
        <v>39.75</v>
      </c>
      <c r="F3" s="9">
        <v>10.5</v>
      </c>
      <c r="G3" s="9">
        <v>25</v>
      </c>
      <c r="H3" s="9">
        <v>4.8</v>
      </c>
      <c r="I3" s="9">
        <v>0</v>
      </c>
      <c r="J3" s="9">
        <f t="shared" ref="J3:J10" si="0">SUM(D3:I3)</f>
        <v>93.61</v>
      </c>
      <c r="K3" s="11">
        <v>1</v>
      </c>
      <c r="L3" s="12" t="s">
        <v>119</v>
      </c>
      <c r="M3" s="9">
        <v>19.18</v>
      </c>
      <c r="N3" s="11">
        <f t="shared" ref="N3:N10" si="1">M3+J3</f>
        <v>112.79</v>
      </c>
      <c r="O3" s="11">
        <v>3</v>
      </c>
    </row>
    <row r="4" ht="141" customHeight="1" spans="1:15">
      <c r="A4" s="3">
        <v>2</v>
      </c>
      <c r="B4" s="8" t="s">
        <v>120</v>
      </c>
      <c r="C4" s="8" t="s">
        <v>121</v>
      </c>
      <c r="D4" s="9">
        <v>13.47</v>
      </c>
      <c r="E4" s="9">
        <v>38.88</v>
      </c>
      <c r="F4" s="9">
        <v>11</v>
      </c>
      <c r="G4" s="9">
        <v>23</v>
      </c>
      <c r="H4" s="9">
        <v>5</v>
      </c>
      <c r="I4" s="9">
        <v>0</v>
      </c>
      <c r="J4" s="9">
        <f t="shared" si="0"/>
        <v>91.35</v>
      </c>
      <c r="K4" s="11">
        <v>2</v>
      </c>
      <c r="L4" s="12" t="s">
        <v>122</v>
      </c>
      <c r="M4" s="9">
        <v>8.16</v>
      </c>
      <c r="N4" s="11">
        <f t="shared" si="1"/>
        <v>99.51</v>
      </c>
      <c r="O4" s="11">
        <v>6</v>
      </c>
    </row>
    <row r="5" ht="208" customHeight="1" spans="1:15">
      <c r="A5" s="3">
        <v>3</v>
      </c>
      <c r="B5" s="8" t="s">
        <v>123</v>
      </c>
      <c r="C5" s="8" t="s">
        <v>124</v>
      </c>
      <c r="D5" s="9">
        <v>13.4</v>
      </c>
      <c r="E5" s="9">
        <v>36.33</v>
      </c>
      <c r="F5" s="9">
        <v>10.5</v>
      </c>
      <c r="G5" s="9">
        <v>25</v>
      </c>
      <c r="H5" s="9">
        <v>4.6</v>
      </c>
      <c r="I5" s="9">
        <v>0</v>
      </c>
      <c r="J5" s="9">
        <f t="shared" si="0"/>
        <v>89.83</v>
      </c>
      <c r="K5" s="11">
        <v>3</v>
      </c>
      <c r="L5" s="12" t="s">
        <v>125</v>
      </c>
      <c r="M5" s="9">
        <v>10.24</v>
      </c>
      <c r="N5" s="11">
        <f t="shared" si="1"/>
        <v>100.07</v>
      </c>
      <c r="O5" s="11">
        <v>5</v>
      </c>
    </row>
    <row r="6" ht="116" customHeight="1" spans="1:15">
      <c r="A6" s="3">
        <v>4</v>
      </c>
      <c r="B6" s="8" t="s">
        <v>126</v>
      </c>
      <c r="C6" s="8" t="s">
        <v>127</v>
      </c>
      <c r="D6" s="9">
        <v>13.36</v>
      </c>
      <c r="E6" s="9">
        <v>37.4</v>
      </c>
      <c r="F6" s="9">
        <v>10.5</v>
      </c>
      <c r="G6" s="9">
        <v>21</v>
      </c>
      <c r="H6" s="9">
        <v>3.8</v>
      </c>
      <c r="I6" s="9">
        <v>-1</v>
      </c>
      <c r="J6" s="9">
        <f t="shared" si="0"/>
        <v>85.06</v>
      </c>
      <c r="K6" s="11">
        <v>4</v>
      </c>
      <c r="L6" s="12" t="s">
        <v>128</v>
      </c>
      <c r="M6" s="9">
        <v>37.08</v>
      </c>
      <c r="N6" s="11">
        <f t="shared" si="1"/>
        <v>122.14</v>
      </c>
      <c r="O6" s="11">
        <v>1</v>
      </c>
    </row>
    <row r="7" ht="107" customHeight="1" spans="1:15">
      <c r="A7" s="3">
        <v>5</v>
      </c>
      <c r="B7" s="8" t="s">
        <v>129</v>
      </c>
      <c r="C7" s="8" t="s">
        <v>130</v>
      </c>
      <c r="D7" s="9">
        <v>13.41</v>
      </c>
      <c r="E7" s="9">
        <v>34.88</v>
      </c>
      <c r="F7" s="9">
        <v>11</v>
      </c>
      <c r="G7" s="9">
        <v>19</v>
      </c>
      <c r="H7" s="9">
        <v>5</v>
      </c>
      <c r="I7" s="9">
        <v>0</v>
      </c>
      <c r="J7" s="9">
        <f t="shared" si="0"/>
        <v>83.29</v>
      </c>
      <c r="K7" s="11">
        <v>5</v>
      </c>
      <c r="L7" s="12" t="s">
        <v>131</v>
      </c>
      <c r="M7" s="9">
        <v>17.13</v>
      </c>
      <c r="N7" s="11">
        <f t="shared" si="1"/>
        <v>100.42</v>
      </c>
      <c r="O7" s="11">
        <v>4</v>
      </c>
    </row>
    <row r="8" ht="116" customHeight="1" spans="1:15">
      <c r="A8" s="3">
        <v>6</v>
      </c>
      <c r="B8" s="8" t="s">
        <v>132</v>
      </c>
      <c r="C8" s="8" t="s">
        <v>133</v>
      </c>
      <c r="D8" s="9">
        <v>13.34</v>
      </c>
      <c r="E8" s="9">
        <v>38.15</v>
      </c>
      <c r="F8" s="9">
        <v>10.5</v>
      </c>
      <c r="G8" s="9">
        <v>16</v>
      </c>
      <c r="H8" s="9">
        <v>4</v>
      </c>
      <c r="I8" s="9">
        <v>0</v>
      </c>
      <c r="J8" s="9">
        <f t="shared" si="0"/>
        <v>81.99</v>
      </c>
      <c r="K8" s="11">
        <v>6</v>
      </c>
      <c r="L8" s="12" t="s">
        <v>134</v>
      </c>
      <c r="M8" s="9">
        <v>33.31</v>
      </c>
      <c r="N8" s="11">
        <f t="shared" si="1"/>
        <v>115.3</v>
      </c>
      <c r="O8" s="11">
        <v>2</v>
      </c>
    </row>
    <row r="9" ht="68" customHeight="1" spans="1:15">
      <c r="A9" s="3">
        <v>7</v>
      </c>
      <c r="B9" s="8" t="s">
        <v>135</v>
      </c>
      <c r="C9" s="8" t="s">
        <v>136</v>
      </c>
      <c r="D9" s="9">
        <v>13.51</v>
      </c>
      <c r="E9" s="9">
        <v>34</v>
      </c>
      <c r="F9" s="9">
        <v>10.5</v>
      </c>
      <c r="G9" s="9">
        <v>20</v>
      </c>
      <c r="H9" s="9">
        <v>3.6</v>
      </c>
      <c r="I9" s="9">
        <v>0</v>
      </c>
      <c r="J9" s="9">
        <f t="shared" si="0"/>
        <v>81.61</v>
      </c>
      <c r="K9" s="11">
        <v>7</v>
      </c>
      <c r="L9" s="12" t="s">
        <v>137</v>
      </c>
      <c r="M9" s="9">
        <v>10.27</v>
      </c>
      <c r="N9" s="11">
        <f t="shared" si="1"/>
        <v>91.88</v>
      </c>
      <c r="O9" s="11">
        <v>7</v>
      </c>
    </row>
    <row r="10" ht="63" customHeight="1" spans="1:15">
      <c r="A10" s="3">
        <v>8</v>
      </c>
      <c r="B10" s="8" t="s">
        <v>138</v>
      </c>
      <c r="C10" s="8" t="s">
        <v>139</v>
      </c>
      <c r="D10" s="9">
        <v>13.48</v>
      </c>
      <c r="E10" s="9">
        <v>34.33</v>
      </c>
      <c r="F10" s="9">
        <v>10</v>
      </c>
      <c r="G10" s="9">
        <v>13</v>
      </c>
      <c r="H10" s="9">
        <v>3.7</v>
      </c>
      <c r="I10" s="9">
        <v>0</v>
      </c>
      <c r="J10" s="9">
        <f t="shared" si="0"/>
        <v>74.51</v>
      </c>
      <c r="K10" s="11">
        <v>8</v>
      </c>
      <c r="L10" s="12" t="s">
        <v>140</v>
      </c>
      <c r="M10" s="9">
        <v>5.78</v>
      </c>
      <c r="N10" s="11">
        <f t="shared" si="1"/>
        <v>80.29</v>
      </c>
      <c r="O10" s="11">
        <v>8</v>
      </c>
    </row>
    <row r="11" ht="41" customHeight="1" spans="1:15">
      <c r="A11" s="10" t="s">
        <v>56</v>
      </c>
      <c r="B11" s="10"/>
      <c r="C11" s="10"/>
      <c r="D11" s="10"/>
      <c r="E11" s="10"/>
      <c r="F11" s="10"/>
      <c r="G11" s="10"/>
      <c r="H11" s="10"/>
      <c r="I11" s="10"/>
      <c r="J11" s="10"/>
      <c r="K11" s="10"/>
      <c r="L11" s="10"/>
      <c r="M11" s="10"/>
      <c r="N11" s="10"/>
      <c r="O11" s="10"/>
    </row>
  </sheetData>
  <mergeCells count="2">
    <mergeCell ref="A1:O1"/>
    <mergeCell ref="A11:O11"/>
  </mergeCells>
  <pageMargins left="0.25" right="0.25" top="0.75" bottom="0.75" header="0.298611111111111" footer="0.298611111111111"/>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topLeftCell="A13" workbookViewId="0">
      <selection activeCell="J14" sqref="J14"/>
    </sheetView>
  </sheetViews>
  <sheetFormatPr defaultColWidth="9" defaultRowHeight="13.5"/>
  <cols>
    <col min="3" max="3" width="11.25" customWidth="1"/>
    <col min="4" max="4" width="12.125" customWidth="1"/>
    <col min="6" max="6" width="11.125" customWidth="1"/>
    <col min="7" max="7" width="11" customWidth="1"/>
    <col min="8" max="8" width="10.25" customWidth="1"/>
    <col min="11" max="11" width="37.5" customWidth="1"/>
  </cols>
  <sheetData>
    <row r="1" ht="42" customHeight="1" spans="1:11">
      <c r="A1" s="1" t="s">
        <v>141</v>
      </c>
      <c r="B1" s="1"/>
      <c r="C1" s="1"/>
      <c r="D1" s="1"/>
      <c r="E1" s="1"/>
      <c r="F1" s="1"/>
      <c r="G1" s="1"/>
      <c r="H1" s="1"/>
      <c r="I1" s="1"/>
      <c r="J1" s="1"/>
      <c r="K1" s="1"/>
    </row>
    <row r="2" ht="39" customHeight="1" spans="1:11">
      <c r="A2" s="2" t="s">
        <v>1</v>
      </c>
      <c r="B2" s="2" t="s">
        <v>2</v>
      </c>
      <c r="C2" s="2" t="s">
        <v>3</v>
      </c>
      <c r="D2" s="2" t="s">
        <v>61</v>
      </c>
      <c r="E2" s="2" t="s">
        <v>62</v>
      </c>
      <c r="F2" s="2" t="s">
        <v>142</v>
      </c>
      <c r="G2" s="2" t="s">
        <v>143</v>
      </c>
      <c r="H2" s="2" t="s">
        <v>144</v>
      </c>
      <c r="I2" s="2" t="s">
        <v>106</v>
      </c>
      <c r="J2" s="2" t="s">
        <v>5</v>
      </c>
      <c r="K2" s="2" t="s">
        <v>145</v>
      </c>
    </row>
    <row r="3" ht="27" spans="1:11">
      <c r="A3" s="3">
        <v>1</v>
      </c>
      <c r="B3" s="3" t="s">
        <v>146</v>
      </c>
      <c r="C3" s="3" t="s">
        <v>147</v>
      </c>
      <c r="D3" s="3">
        <v>4</v>
      </c>
      <c r="E3" s="3">
        <v>4</v>
      </c>
      <c r="F3" s="3">
        <v>2.79</v>
      </c>
      <c r="G3" s="3">
        <v>3</v>
      </c>
      <c r="H3" s="3">
        <v>86</v>
      </c>
      <c r="I3" s="3">
        <f t="shared" ref="I3:I23" si="0">D3+E3+F3+G3+H3</f>
        <v>99.79</v>
      </c>
      <c r="J3" s="3">
        <v>1</v>
      </c>
      <c r="K3" s="4"/>
    </row>
    <row r="4" ht="30" customHeight="1" spans="1:11">
      <c r="A4" s="3">
        <v>2</v>
      </c>
      <c r="B4" s="3" t="s">
        <v>148</v>
      </c>
      <c r="C4" s="3" t="s">
        <v>149</v>
      </c>
      <c r="D4" s="3">
        <v>4</v>
      </c>
      <c r="E4" s="3">
        <v>4</v>
      </c>
      <c r="F4" s="3">
        <v>2.81</v>
      </c>
      <c r="G4" s="3">
        <v>2.8</v>
      </c>
      <c r="H4" s="3">
        <v>86</v>
      </c>
      <c r="I4" s="3">
        <f t="shared" si="0"/>
        <v>99.61</v>
      </c>
      <c r="J4" s="3">
        <v>2</v>
      </c>
      <c r="K4" s="5"/>
    </row>
    <row r="5" ht="47" customHeight="1" spans="1:11">
      <c r="A5" s="3">
        <v>3</v>
      </c>
      <c r="B5" s="3" t="s">
        <v>150</v>
      </c>
      <c r="C5" s="3" t="s">
        <v>151</v>
      </c>
      <c r="D5" s="3">
        <v>4</v>
      </c>
      <c r="E5" s="3">
        <v>3.96</v>
      </c>
      <c r="F5" s="3">
        <v>2.82</v>
      </c>
      <c r="G5" s="3">
        <v>2.8</v>
      </c>
      <c r="H5" s="3">
        <v>86</v>
      </c>
      <c r="I5" s="3">
        <f t="shared" si="0"/>
        <v>99.58</v>
      </c>
      <c r="J5" s="3">
        <v>3</v>
      </c>
      <c r="K5" s="4"/>
    </row>
    <row r="6" ht="27" spans="1:11">
      <c r="A6" s="3">
        <v>4</v>
      </c>
      <c r="B6" s="3" t="s">
        <v>152</v>
      </c>
      <c r="C6" s="3" t="s">
        <v>153</v>
      </c>
      <c r="D6" s="3">
        <v>4</v>
      </c>
      <c r="E6" s="3">
        <v>3.96</v>
      </c>
      <c r="F6" s="3">
        <v>2.78</v>
      </c>
      <c r="G6" s="3">
        <v>2.8</v>
      </c>
      <c r="H6" s="3">
        <v>86</v>
      </c>
      <c r="I6" s="3">
        <f t="shared" si="0"/>
        <v>99.54</v>
      </c>
      <c r="J6" s="3">
        <v>4</v>
      </c>
      <c r="K6" s="5"/>
    </row>
    <row r="7" ht="67.5" spans="1:11">
      <c r="A7" s="3">
        <v>5</v>
      </c>
      <c r="B7" s="3" t="s">
        <v>154</v>
      </c>
      <c r="C7" s="3" t="s">
        <v>155</v>
      </c>
      <c r="D7" s="3">
        <v>4</v>
      </c>
      <c r="E7" s="3">
        <v>4</v>
      </c>
      <c r="F7" s="3">
        <v>2.79</v>
      </c>
      <c r="G7" s="3">
        <v>2.8</v>
      </c>
      <c r="H7" s="3">
        <v>84.5</v>
      </c>
      <c r="I7" s="3">
        <f t="shared" si="0"/>
        <v>98.09</v>
      </c>
      <c r="J7" s="3">
        <v>5</v>
      </c>
      <c r="K7" s="5" t="s">
        <v>156</v>
      </c>
    </row>
    <row r="8" ht="40" customHeight="1" spans="1:11">
      <c r="A8" s="3">
        <v>6</v>
      </c>
      <c r="B8" s="3" t="s">
        <v>157</v>
      </c>
      <c r="C8" s="3" t="s">
        <v>158</v>
      </c>
      <c r="D8" s="3">
        <v>4</v>
      </c>
      <c r="E8" s="3">
        <v>4</v>
      </c>
      <c r="F8" s="3">
        <v>2.78</v>
      </c>
      <c r="G8" s="3">
        <v>2.8</v>
      </c>
      <c r="H8" s="3">
        <v>84</v>
      </c>
      <c r="I8" s="3">
        <f t="shared" si="0"/>
        <v>97.58</v>
      </c>
      <c r="J8" s="3">
        <v>6</v>
      </c>
      <c r="K8" s="5" t="s">
        <v>159</v>
      </c>
    </row>
    <row r="9" ht="42" customHeight="1" spans="1:11">
      <c r="A9" s="3">
        <v>7</v>
      </c>
      <c r="B9" s="3" t="s">
        <v>160</v>
      </c>
      <c r="C9" s="3" t="s">
        <v>161</v>
      </c>
      <c r="D9" s="3">
        <v>4</v>
      </c>
      <c r="E9" s="3">
        <v>3.96</v>
      </c>
      <c r="F9" s="3">
        <v>2.78</v>
      </c>
      <c r="G9" s="3">
        <v>2.8</v>
      </c>
      <c r="H9" s="3">
        <v>84</v>
      </c>
      <c r="I9" s="3">
        <f t="shared" si="0"/>
        <v>97.54</v>
      </c>
      <c r="J9" s="3">
        <v>7</v>
      </c>
      <c r="K9" s="6" t="s">
        <v>162</v>
      </c>
    </row>
    <row r="10" ht="33" customHeight="1" spans="1:11">
      <c r="A10" s="3">
        <v>8</v>
      </c>
      <c r="B10" s="3" t="s">
        <v>163</v>
      </c>
      <c r="C10" s="3" t="s">
        <v>164</v>
      </c>
      <c r="D10" s="3">
        <v>4</v>
      </c>
      <c r="E10" s="3">
        <v>3.96</v>
      </c>
      <c r="F10" s="3">
        <v>2.76</v>
      </c>
      <c r="G10" s="3">
        <v>2.8</v>
      </c>
      <c r="H10" s="3">
        <v>84</v>
      </c>
      <c r="I10" s="3">
        <f t="shared" si="0"/>
        <v>97.52</v>
      </c>
      <c r="J10" s="3">
        <v>8</v>
      </c>
      <c r="K10" s="6" t="s">
        <v>165</v>
      </c>
    </row>
    <row r="11" ht="51" customHeight="1" spans="1:11">
      <c r="A11" s="3">
        <v>9</v>
      </c>
      <c r="B11" s="3" t="s">
        <v>166</v>
      </c>
      <c r="C11" s="3" t="s">
        <v>167</v>
      </c>
      <c r="D11" s="3">
        <v>4</v>
      </c>
      <c r="E11" s="3">
        <v>4</v>
      </c>
      <c r="F11" s="3">
        <v>2.79</v>
      </c>
      <c r="G11" s="3">
        <v>3</v>
      </c>
      <c r="H11" s="3">
        <v>83.5</v>
      </c>
      <c r="I11" s="3">
        <f t="shared" si="0"/>
        <v>97.29</v>
      </c>
      <c r="J11" s="3">
        <v>9</v>
      </c>
      <c r="K11" s="5" t="s">
        <v>168</v>
      </c>
    </row>
    <row r="12" ht="108" spans="1:11">
      <c r="A12" s="3">
        <v>10</v>
      </c>
      <c r="B12" s="3" t="s">
        <v>169</v>
      </c>
      <c r="C12" s="3" t="s">
        <v>170</v>
      </c>
      <c r="D12" s="3">
        <v>4</v>
      </c>
      <c r="E12" s="3">
        <v>3.92</v>
      </c>
      <c r="F12" s="3">
        <v>2.76</v>
      </c>
      <c r="G12" s="3">
        <v>2.8</v>
      </c>
      <c r="H12" s="3">
        <v>82.5</v>
      </c>
      <c r="I12" s="3">
        <f t="shared" si="0"/>
        <v>95.98</v>
      </c>
      <c r="J12" s="3">
        <v>10</v>
      </c>
      <c r="K12" s="5" t="s">
        <v>171</v>
      </c>
    </row>
    <row r="13" ht="105" customHeight="1" spans="1:11">
      <c r="A13" s="3">
        <v>11</v>
      </c>
      <c r="B13" s="3" t="s">
        <v>172</v>
      </c>
      <c r="C13" s="3" t="s">
        <v>173</v>
      </c>
      <c r="D13" s="3">
        <v>4</v>
      </c>
      <c r="E13" s="3">
        <v>3.92</v>
      </c>
      <c r="F13" s="3">
        <v>2.93</v>
      </c>
      <c r="G13" s="3">
        <v>2.8</v>
      </c>
      <c r="H13" s="3">
        <v>80.78</v>
      </c>
      <c r="I13" s="3">
        <f t="shared" si="0"/>
        <v>94.43</v>
      </c>
      <c r="J13" s="3">
        <v>11</v>
      </c>
      <c r="K13" s="5" t="s">
        <v>174</v>
      </c>
    </row>
    <row r="14" ht="162" spans="1:11">
      <c r="A14" s="3">
        <v>12</v>
      </c>
      <c r="B14" s="3" t="s">
        <v>175</v>
      </c>
      <c r="C14" s="3" t="s">
        <v>176</v>
      </c>
      <c r="D14" s="3">
        <v>4</v>
      </c>
      <c r="E14" s="3">
        <v>3.88</v>
      </c>
      <c r="F14" s="3">
        <v>2.76</v>
      </c>
      <c r="G14" s="3">
        <v>2.8</v>
      </c>
      <c r="H14" s="3">
        <v>80.62</v>
      </c>
      <c r="I14" s="3">
        <f t="shared" si="0"/>
        <v>94.06</v>
      </c>
      <c r="J14" s="3">
        <v>12</v>
      </c>
      <c r="K14" s="5" t="s">
        <v>177</v>
      </c>
    </row>
    <row r="15" ht="62" customHeight="1" spans="1:11">
      <c r="A15" s="3">
        <v>13</v>
      </c>
      <c r="B15" s="3" t="s">
        <v>178</v>
      </c>
      <c r="C15" s="3" t="s">
        <v>179</v>
      </c>
      <c r="D15" s="3">
        <v>4</v>
      </c>
      <c r="E15" s="3">
        <v>3.96</v>
      </c>
      <c r="F15" s="3">
        <v>2.79</v>
      </c>
      <c r="G15" s="3">
        <v>2.8</v>
      </c>
      <c r="H15" s="3">
        <v>80.5</v>
      </c>
      <c r="I15" s="3">
        <f t="shared" si="0"/>
        <v>94.05</v>
      </c>
      <c r="J15" s="3">
        <v>13</v>
      </c>
      <c r="K15" s="5" t="s">
        <v>180</v>
      </c>
    </row>
    <row r="16" ht="69" customHeight="1" spans="1:11">
      <c r="A16" s="3">
        <v>14</v>
      </c>
      <c r="B16" s="3" t="s">
        <v>181</v>
      </c>
      <c r="C16" s="3" t="s">
        <v>182</v>
      </c>
      <c r="D16" s="3">
        <v>4</v>
      </c>
      <c r="E16" s="3">
        <v>3.96</v>
      </c>
      <c r="F16" s="3">
        <v>2.85</v>
      </c>
      <c r="G16" s="3">
        <v>2.8</v>
      </c>
      <c r="H16" s="3">
        <v>80</v>
      </c>
      <c r="I16" s="3">
        <f t="shared" si="0"/>
        <v>93.61</v>
      </c>
      <c r="J16" s="3">
        <v>14</v>
      </c>
      <c r="K16" s="5" t="s">
        <v>183</v>
      </c>
    </row>
    <row r="17" ht="94.5" spans="1:11">
      <c r="A17" s="3">
        <v>15</v>
      </c>
      <c r="B17" s="3" t="s">
        <v>184</v>
      </c>
      <c r="C17" s="3" t="s">
        <v>185</v>
      </c>
      <c r="D17" s="3">
        <v>4</v>
      </c>
      <c r="E17" s="3">
        <v>3.96</v>
      </c>
      <c r="F17" s="3">
        <v>2.81</v>
      </c>
      <c r="G17" s="3">
        <v>2.8</v>
      </c>
      <c r="H17" s="3">
        <v>79</v>
      </c>
      <c r="I17" s="3">
        <f t="shared" si="0"/>
        <v>92.57</v>
      </c>
      <c r="J17" s="3">
        <v>15</v>
      </c>
      <c r="K17" s="5" t="s">
        <v>186</v>
      </c>
    </row>
    <row r="18" ht="67.5" spans="1:11">
      <c r="A18" s="3">
        <v>17</v>
      </c>
      <c r="B18" s="3" t="s">
        <v>187</v>
      </c>
      <c r="C18" s="3" t="s">
        <v>188</v>
      </c>
      <c r="D18" s="3">
        <v>4</v>
      </c>
      <c r="E18" s="3">
        <v>3.92</v>
      </c>
      <c r="F18" s="3">
        <v>2.82</v>
      </c>
      <c r="G18" s="3">
        <v>2.8</v>
      </c>
      <c r="H18" s="3">
        <v>78</v>
      </c>
      <c r="I18" s="3">
        <f t="shared" si="0"/>
        <v>91.54</v>
      </c>
      <c r="J18" s="3">
        <v>16</v>
      </c>
      <c r="K18" s="5" t="s">
        <v>189</v>
      </c>
    </row>
    <row r="19" ht="175.5" spans="1:11">
      <c r="A19" s="3">
        <v>16</v>
      </c>
      <c r="B19" s="3" t="s">
        <v>190</v>
      </c>
      <c r="C19" s="3" t="s">
        <v>191</v>
      </c>
      <c r="D19" s="3">
        <v>3.84</v>
      </c>
      <c r="E19" s="3">
        <v>3.92</v>
      </c>
      <c r="F19" s="3">
        <v>2.76</v>
      </c>
      <c r="G19" s="3">
        <v>3</v>
      </c>
      <c r="H19" s="3">
        <v>77.5</v>
      </c>
      <c r="I19" s="3">
        <f t="shared" si="0"/>
        <v>91.02</v>
      </c>
      <c r="J19" s="3">
        <v>17</v>
      </c>
      <c r="K19" s="5" t="s">
        <v>192</v>
      </c>
    </row>
    <row r="20" ht="162" spans="1:11">
      <c r="A20" s="3">
        <v>18</v>
      </c>
      <c r="B20" s="3" t="s">
        <v>193</v>
      </c>
      <c r="C20" s="3" t="s">
        <v>194</v>
      </c>
      <c r="D20" s="3">
        <v>4</v>
      </c>
      <c r="E20" s="3">
        <v>4</v>
      </c>
      <c r="F20" s="3">
        <v>2.63</v>
      </c>
      <c r="G20" s="3">
        <v>3</v>
      </c>
      <c r="H20" s="3">
        <v>76.6</v>
      </c>
      <c r="I20" s="3">
        <f t="shared" si="0"/>
        <v>90.23</v>
      </c>
      <c r="J20" s="3">
        <v>18</v>
      </c>
      <c r="K20" s="5" t="s">
        <v>195</v>
      </c>
    </row>
    <row r="21" ht="67.5" spans="1:11">
      <c r="A21" s="3">
        <v>19</v>
      </c>
      <c r="B21" s="3" t="s">
        <v>196</v>
      </c>
      <c r="C21" s="3" t="s">
        <v>197</v>
      </c>
      <c r="D21" s="3">
        <v>4</v>
      </c>
      <c r="E21" s="3">
        <v>3.92</v>
      </c>
      <c r="F21" s="3">
        <v>2.76</v>
      </c>
      <c r="G21" s="3">
        <v>2.8</v>
      </c>
      <c r="H21" s="3">
        <v>76</v>
      </c>
      <c r="I21" s="3">
        <f t="shared" si="0"/>
        <v>89.48</v>
      </c>
      <c r="J21" s="3">
        <v>19</v>
      </c>
      <c r="K21" s="5" t="s">
        <v>198</v>
      </c>
    </row>
    <row r="22" ht="135" spans="1:11">
      <c r="A22" s="3">
        <v>20</v>
      </c>
      <c r="B22" s="3" t="s">
        <v>199</v>
      </c>
      <c r="C22" s="3" t="s">
        <v>200</v>
      </c>
      <c r="D22" s="3">
        <v>4</v>
      </c>
      <c r="E22" s="3">
        <v>3.96</v>
      </c>
      <c r="F22" s="3">
        <v>2.76</v>
      </c>
      <c r="G22" s="3">
        <v>2.8</v>
      </c>
      <c r="H22" s="3">
        <v>73.73</v>
      </c>
      <c r="I22" s="3">
        <f t="shared" si="0"/>
        <v>87.25</v>
      </c>
      <c r="J22" s="3">
        <v>20</v>
      </c>
      <c r="K22" s="5" t="s">
        <v>201</v>
      </c>
    </row>
    <row r="23" ht="130" customHeight="1" spans="1:11">
      <c r="A23" s="3">
        <v>21</v>
      </c>
      <c r="B23" s="3" t="s">
        <v>202</v>
      </c>
      <c r="C23" s="3" t="s">
        <v>203</v>
      </c>
      <c r="D23" s="3">
        <v>4</v>
      </c>
      <c r="E23" s="3">
        <v>3.96</v>
      </c>
      <c r="F23" s="3">
        <v>2.76</v>
      </c>
      <c r="G23" s="3">
        <v>2.8</v>
      </c>
      <c r="H23" s="3">
        <v>72.27</v>
      </c>
      <c r="I23" s="3">
        <f t="shared" si="0"/>
        <v>85.79</v>
      </c>
      <c r="J23" s="3">
        <v>21</v>
      </c>
      <c r="K23" s="5" t="s">
        <v>204</v>
      </c>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专业学院</vt:lpstr>
      <vt:lpstr>专业学院考核数据明细</vt:lpstr>
      <vt:lpstr>住宿书院</vt:lpstr>
      <vt:lpstr>行政部门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2020-09-04T09:45:38Z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